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harts/chart1.xml" ContentType="application/vnd.openxmlformats-officedocument.drawingml.chart+xml"/>
  <Override PartName="/xl/drawings/drawing16.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inemexico-my.sharepoint.com/personal/noe_gonzalez_ine_mx/Documents/Junta General Ejecutiva (INE)/Estadístico de la JGE (2014-2026)/"/>
    </mc:Choice>
  </mc:AlternateContent>
  <xr:revisionPtr revIDLastSave="761" documentId="13_ncr:1_{35A6EEAC-1C7F-49E0-B951-72169596AADF}" xr6:coauthVersionLast="47" xr6:coauthVersionMax="47" xr10:uidLastSave="{52C46A50-0723-474B-A1EB-FDD3338006E3}"/>
  <bookViews>
    <workbookView xWindow="-28920" yWindow="3570" windowWidth="29040" windowHeight="15720" tabRatio="820" firstSheet="3" activeTab="12" xr2:uid="{00000000-000D-0000-FFFF-FFFF00000000}"/>
  </bookViews>
  <sheets>
    <sheet name="14" sheetId="29" r:id="rId1"/>
    <sheet name="15" sheetId="38" r:id="rId2"/>
    <sheet name="16" sheetId="40" r:id="rId3"/>
    <sheet name="17" sheetId="41" r:id="rId4"/>
    <sheet name="18" sheetId="42" r:id="rId5"/>
    <sheet name="19" sheetId="43" r:id="rId6"/>
    <sheet name="20" sheetId="44" r:id="rId7"/>
    <sheet name="21" sheetId="45" r:id="rId8"/>
    <sheet name="22" sheetId="46" r:id="rId9"/>
    <sheet name="23" sheetId="47" r:id="rId10"/>
    <sheet name="24" sheetId="48" r:id="rId11"/>
    <sheet name="25" sheetId="52" r:id="rId12"/>
    <sheet name="26" sheetId="54" r:id="rId13"/>
    <sheet name="concentrado" sheetId="4" r:id="rId14"/>
    <sheet name="Gráfica (tipo sesión)" sheetId="9" r:id="rId15"/>
    <sheet name="Gráfica (tipo documento)" sheetId="11" r:id="rId16"/>
  </sheets>
  <externalReferences>
    <externalReference r:id="rId17"/>
  </externalReferences>
  <definedNames>
    <definedName name="_xlnm.Print_Area" localSheetId="0">'14'!$A$1:$K$38</definedName>
    <definedName name="_xlnm.Print_Area" localSheetId="1">'15'!$A$1:$K$55</definedName>
    <definedName name="_xlnm.Print_Area" localSheetId="2">'16'!$A$1:$K$57</definedName>
    <definedName name="_xlnm.Print_Area" localSheetId="3">'17'!$A$1:$K$49</definedName>
    <definedName name="_xlnm.Print_Area" localSheetId="4">'18'!$A$1:$K$45</definedName>
    <definedName name="_xlnm.Print_Area" localSheetId="5">'19'!$A$1:$K$36</definedName>
    <definedName name="_xlnm.Print_Area" localSheetId="6">'20'!$A$1:$K$43</definedName>
    <definedName name="_xlnm.Print_Area" localSheetId="7">'21'!$A$1:$K$43</definedName>
    <definedName name="_xlnm.Print_Area" localSheetId="8">'22'!$A$1:$K$41</definedName>
    <definedName name="_xlnm.Print_Area" localSheetId="9">'23'!$A$1:$K$37</definedName>
    <definedName name="_xlnm.Print_Area" localSheetId="10">'24'!$A$1:$K$55</definedName>
    <definedName name="_xlnm.Print_Area" localSheetId="11">'25'!$A$1:$K$71</definedName>
    <definedName name="_xlnm.Print_Area" localSheetId="12">'26'!$A$1:$K$54</definedName>
    <definedName name="_xlnm.Print_Area" localSheetId="13">concentrado!$A$1:$K$36</definedName>
    <definedName name="_xlnm.Print_Area" localSheetId="15">'Gráfica (tipo documento)'!$A$1:$BJ$36</definedName>
    <definedName name="_xlnm.Print_Area" localSheetId="14">'Gráfica (tipo sesión)'!$A$1:$BI$38</definedName>
    <definedName name="_xlnm.Print_Titles" localSheetId="1">'15'!$1:$9</definedName>
    <definedName name="_xlnm.Print_Titles" localSheetId="2">'16'!$1:$9</definedName>
    <definedName name="_xlnm.Print_Titles" localSheetId="3">'17'!$1:$9</definedName>
    <definedName name="_xlnm.Print_Titles" localSheetId="4">'18'!$1:$9</definedName>
    <definedName name="_xlnm.Print_Titles" localSheetId="5">'19'!$1:$9</definedName>
    <definedName name="_xlnm.Print_Titles" localSheetId="7">'21'!$1:$8</definedName>
    <definedName name="_xlnm.Print_Titles" localSheetId="8">'22'!$1:$8</definedName>
    <definedName name="_xlnm.Print_Titles" localSheetId="9">'23'!$1:$8</definedName>
    <definedName name="_xlnm.Print_Titles" localSheetId="10">'24'!$1:$8</definedName>
    <definedName name="_xlnm.Print_Titles" localSheetId="11">'25'!$1:$8</definedName>
    <definedName name="_xlnm.Print_Titles" localSheetId="12">'26'!$1:$8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2" i="54" l="1"/>
  <c r="E34" i="4" s="1"/>
  <c r="C32" i="4"/>
  <c r="I52" i="54"/>
  <c r="I34" i="4" s="1"/>
  <c r="I36" i="4" s="1"/>
  <c r="G52" i="54"/>
  <c r="G34" i="4" s="1"/>
  <c r="G36" i="4" s="1"/>
  <c r="AM35" i="11" s="1"/>
  <c r="D52" i="54"/>
  <c r="D34" i="4" s="1"/>
  <c r="C52" i="54"/>
  <c r="C34" i="4" s="1"/>
  <c r="C36" i="4" s="1"/>
  <c r="I69" i="52"/>
  <c r="G69" i="52"/>
  <c r="E69" i="52"/>
  <c r="D69" i="52"/>
  <c r="C69" i="52"/>
  <c r="I32" i="4"/>
  <c r="G32" i="4"/>
  <c r="E32" i="4"/>
  <c r="D32" i="4"/>
  <c r="L53" i="48"/>
  <c r="AK36" i="11" l="1"/>
  <c r="AK34" i="11"/>
  <c r="AK35" i="11"/>
  <c r="D36" i="4"/>
  <c r="BF37" i="9" s="1"/>
  <c r="BA33" i="9"/>
  <c r="AY33" i="9"/>
  <c r="E36" i="4"/>
  <c r="AM34" i="11" s="1"/>
  <c r="AM36" i="11"/>
  <c r="BA37" i="9"/>
  <c r="B52" i="54"/>
  <c r="C54" i="54" s="1"/>
  <c r="B34" i="4"/>
  <c r="L52" i="54"/>
  <c r="E54" i="54" s="1"/>
  <c r="B69" i="52"/>
  <c r="D71" i="52" s="1"/>
  <c r="L69" i="52"/>
  <c r="G71" i="52" s="1"/>
  <c r="AU33" i="9"/>
  <c r="B32" i="4"/>
  <c r="AW33" i="9"/>
  <c r="AI34" i="11"/>
  <c r="AI35" i="11"/>
  <c r="AI36" i="11"/>
  <c r="I53" i="48"/>
  <c r="I30" i="4" s="1"/>
  <c r="G53" i="48"/>
  <c r="G30" i="4" s="1"/>
  <c r="E53" i="48"/>
  <c r="E30" i="4" s="1"/>
  <c r="D53" i="48"/>
  <c r="D30" i="4" s="1"/>
  <c r="C53" i="48"/>
  <c r="C30" i="4" s="1"/>
  <c r="AQ33" i="9" s="1"/>
  <c r="E26" i="4"/>
  <c r="I35" i="47"/>
  <c r="I28" i="4" s="1"/>
  <c r="G35" i="47"/>
  <c r="G28" i="4" s="1"/>
  <c r="E35" i="47"/>
  <c r="D35" i="47"/>
  <c r="D28" i="4" s="1"/>
  <c r="C35" i="47"/>
  <c r="C28" i="4" s="1"/>
  <c r="C39" i="46"/>
  <c r="C26" i="4" s="1"/>
  <c r="D41" i="45"/>
  <c r="D24" i="4" s="1"/>
  <c r="AG33" i="9" s="1"/>
  <c r="C53" i="38"/>
  <c r="C55" i="40"/>
  <c r="I39" i="46"/>
  <c r="I26" i="4" s="1"/>
  <c r="AC36" i="11" s="1"/>
  <c r="G39" i="46"/>
  <c r="G26" i="4" s="1"/>
  <c r="AC35" i="11" s="1"/>
  <c r="E39" i="46"/>
  <c r="D39" i="46"/>
  <c r="D26" i="4" s="1"/>
  <c r="AK33" i="9" s="1"/>
  <c r="I41" i="45"/>
  <c r="I24" i="4" s="1"/>
  <c r="AA36" i="11" s="1"/>
  <c r="G41" i="45"/>
  <c r="G24" i="4" s="1"/>
  <c r="AA35" i="11" s="1"/>
  <c r="E41" i="45"/>
  <c r="E24" i="4" s="1"/>
  <c r="AA34" i="11" s="1"/>
  <c r="C41" i="45"/>
  <c r="C24" i="4" s="1"/>
  <c r="AE33" i="9" s="1"/>
  <c r="B36" i="4" l="1"/>
  <c r="I54" i="54"/>
  <c r="G54" i="54"/>
  <c r="D54" i="54"/>
  <c r="B54" i="54" s="1"/>
  <c r="C71" i="52"/>
  <c r="B71" i="52" s="1"/>
  <c r="I71" i="52"/>
  <c r="E71" i="52"/>
  <c r="L71" i="52" s="1"/>
  <c r="AS33" i="9"/>
  <c r="AG34" i="11"/>
  <c r="AG35" i="11"/>
  <c r="AG36" i="11"/>
  <c r="B30" i="4"/>
  <c r="B53" i="48"/>
  <c r="D55" i="48" s="1"/>
  <c r="E55" i="48"/>
  <c r="E28" i="4"/>
  <c r="AE34" i="11" s="1"/>
  <c r="L35" i="47"/>
  <c r="G37" i="47" s="1"/>
  <c r="AM33" i="9"/>
  <c r="AO33" i="9"/>
  <c r="AE35" i="11"/>
  <c r="AE36" i="11"/>
  <c r="AC34" i="11"/>
  <c r="B28" i="4"/>
  <c r="B35" i="47"/>
  <c r="D37" i="47" s="1"/>
  <c r="AI33" i="9"/>
  <c r="B26" i="4"/>
  <c r="B39" i="46"/>
  <c r="D41" i="46" s="1"/>
  <c r="L39" i="46"/>
  <c r="G41" i="46" s="1"/>
  <c r="L41" i="45"/>
  <c r="I43" i="45" s="1"/>
  <c r="B41" i="45"/>
  <c r="I40" i="44"/>
  <c r="I22" i="4" s="1"/>
  <c r="Y36" i="11" s="1"/>
  <c r="G40" i="44"/>
  <c r="G22" i="4" s="1"/>
  <c r="Y35" i="11" s="1"/>
  <c r="E40" i="44"/>
  <c r="E22" i="4" s="1"/>
  <c r="Y34" i="11" s="1"/>
  <c r="D40" i="44"/>
  <c r="C40" i="44"/>
  <c r="C22" i="4" s="1"/>
  <c r="AA33" i="9" s="1"/>
  <c r="L54" i="54" l="1"/>
  <c r="C55" i="48"/>
  <c r="B55" i="48" s="1"/>
  <c r="I55" i="48"/>
  <c r="G55" i="48"/>
  <c r="E37" i="47"/>
  <c r="I37" i="47"/>
  <c r="C37" i="47"/>
  <c r="B37" i="47" s="1"/>
  <c r="C41" i="46"/>
  <c r="B41" i="46" s="1"/>
  <c r="E41" i="46"/>
  <c r="I41" i="46"/>
  <c r="C43" i="45"/>
  <c r="B24" i="4"/>
  <c r="G43" i="45"/>
  <c r="E43" i="45"/>
  <c r="D43" i="45"/>
  <c r="D22" i="4"/>
  <c r="AC33" i="9" s="1"/>
  <c r="L40" i="44"/>
  <c r="G42" i="44" s="1"/>
  <c r="B40" i="44"/>
  <c r="I33" i="43"/>
  <c r="I20" i="4" s="1"/>
  <c r="G33" i="43"/>
  <c r="G20" i="4" s="1"/>
  <c r="E33" i="43"/>
  <c r="E20" i="4" s="1"/>
  <c r="D33" i="43"/>
  <c r="D20" i="4" s="1"/>
  <c r="C33" i="43"/>
  <c r="C20" i="4" s="1"/>
  <c r="L55" i="48" l="1"/>
  <c r="L37" i="47"/>
  <c r="L41" i="46"/>
  <c r="B43" i="45"/>
  <c r="L43" i="45"/>
  <c r="C42" i="44"/>
  <c r="B22" i="4"/>
  <c r="E42" i="44"/>
  <c r="I42" i="44"/>
  <c r="D42" i="44"/>
  <c r="B42" i="44" s="1"/>
  <c r="Y33" i="9"/>
  <c r="W35" i="11"/>
  <c r="W33" i="9"/>
  <c r="W36" i="11"/>
  <c r="W34" i="11"/>
  <c r="L33" i="43"/>
  <c r="I35" i="43" s="1"/>
  <c r="B33" i="43"/>
  <c r="I42" i="42"/>
  <c r="I18" i="4" s="1"/>
  <c r="U36" i="11" s="1"/>
  <c r="G42" i="42"/>
  <c r="G18" i="4" s="1"/>
  <c r="U35" i="11" s="1"/>
  <c r="E42" i="42"/>
  <c r="E18" i="4" s="1"/>
  <c r="U34" i="11" s="1"/>
  <c r="D42" i="42"/>
  <c r="D18" i="4" s="1"/>
  <c r="U33" i="9" s="1"/>
  <c r="C42" i="42"/>
  <c r="C18" i="4" s="1"/>
  <c r="S33" i="9" s="1"/>
  <c r="L42" i="44" l="1"/>
  <c r="D35" i="43"/>
  <c r="B20" i="4"/>
  <c r="C35" i="43"/>
  <c r="G35" i="43"/>
  <c r="E35" i="43"/>
  <c r="L42" i="42"/>
  <c r="G44" i="42" s="1"/>
  <c r="B42" i="42"/>
  <c r="I47" i="41"/>
  <c r="I16" i="4" s="1"/>
  <c r="S36" i="11" s="1"/>
  <c r="G47" i="41"/>
  <c r="G16" i="4" s="1"/>
  <c r="S35" i="11" s="1"/>
  <c r="E47" i="41"/>
  <c r="E16" i="4" s="1"/>
  <c r="S34" i="11" s="1"/>
  <c r="D47" i="41"/>
  <c r="D16" i="4" s="1"/>
  <c r="Q33" i="9" s="1"/>
  <c r="C47" i="41"/>
  <c r="C16" i="4" s="1"/>
  <c r="O33" i="9" s="1"/>
  <c r="B35" i="43" l="1"/>
  <c r="L35" i="43"/>
  <c r="E44" i="42"/>
  <c r="I44" i="42"/>
  <c r="C44" i="42"/>
  <c r="B18" i="4"/>
  <c r="D44" i="42"/>
  <c r="L47" i="41"/>
  <c r="E49" i="41" s="1"/>
  <c r="B47" i="41"/>
  <c r="L44" i="42" l="1"/>
  <c r="B44" i="42"/>
  <c r="D49" i="41"/>
  <c r="B16" i="4"/>
  <c r="C49" i="41"/>
  <c r="G49" i="41"/>
  <c r="I49" i="41"/>
  <c r="I55" i="40"/>
  <c r="I14" i="4" s="1"/>
  <c r="Q36" i="11" s="1"/>
  <c r="G55" i="40"/>
  <c r="G14" i="4" s="1"/>
  <c r="Q35" i="11" s="1"/>
  <c r="E55" i="40"/>
  <c r="E14" i="4" s="1"/>
  <c r="Q34" i="11" s="1"/>
  <c r="D55" i="40"/>
  <c r="D14" i="4" s="1"/>
  <c r="M33" i="9" s="1"/>
  <c r="C14" i="4"/>
  <c r="K33" i="9" s="1"/>
  <c r="B49" i="41" l="1"/>
  <c r="L49" i="41"/>
  <c r="L55" i="40"/>
  <c r="I57" i="40" s="1"/>
  <c r="B55" i="40"/>
  <c r="B14" i="4" s="1"/>
  <c r="I53" i="38"/>
  <c r="I12" i="4" s="1"/>
  <c r="O36" i="11" s="1"/>
  <c r="G53" i="38"/>
  <c r="G12" i="4" s="1"/>
  <c r="O35" i="11" s="1"/>
  <c r="E53" i="38"/>
  <c r="E12" i="4" s="1"/>
  <c r="O34" i="11" s="1"/>
  <c r="D53" i="38"/>
  <c r="D12" i="4" s="1"/>
  <c r="I33" i="9" s="1"/>
  <c r="C12" i="4"/>
  <c r="G33" i="9" s="1"/>
  <c r="D57" i="40" l="1"/>
  <c r="G57" i="40"/>
  <c r="E57" i="40"/>
  <c r="C57" i="40"/>
  <c r="L53" i="38"/>
  <c r="G55" i="38" s="1"/>
  <c r="B53" i="38"/>
  <c r="E36" i="29"/>
  <c r="B57" i="40" l="1"/>
  <c r="L57" i="40"/>
  <c r="D55" i="38"/>
  <c r="B12" i="4"/>
  <c r="I55" i="38"/>
  <c r="C55" i="38"/>
  <c r="E55" i="38"/>
  <c r="D36" i="29"/>
  <c r="C36" i="29"/>
  <c r="C10" i="4" s="1"/>
  <c r="G36" i="29"/>
  <c r="I36" i="29"/>
  <c r="I10" i="4" s="1"/>
  <c r="M36" i="11" l="1"/>
  <c r="C33" i="9"/>
  <c r="D10" i="4"/>
  <c r="L55" i="38"/>
  <c r="B55" i="38"/>
  <c r="B36" i="29"/>
  <c r="G10" i="4"/>
  <c r="E10" i="4"/>
  <c r="L36" i="29"/>
  <c r="E38" i="29" s="1"/>
  <c r="M35" i="11" l="1"/>
  <c r="E33" i="9"/>
  <c r="M34" i="11"/>
  <c r="K20" i="11"/>
  <c r="G16" i="9"/>
  <c r="C38" i="29"/>
  <c r="B10" i="4"/>
  <c r="D38" i="29"/>
  <c r="G38" i="29"/>
  <c r="I38" i="29"/>
  <c r="G17" i="9" l="1"/>
  <c r="C39" i="4"/>
  <c r="K18" i="11"/>
  <c r="L36" i="4"/>
  <c r="K19" i="11"/>
  <c r="B38" i="29"/>
  <c r="L38" i="29"/>
  <c r="I39" i="4" l="1"/>
  <c r="E39" i="4"/>
  <c r="D39" i="4"/>
  <c r="B39" i="4" s="1"/>
  <c r="G39" i="4"/>
  <c r="L39" i="4" l="1"/>
</calcChain>
</file>

<file path=xl/sharedStrings.xml><?xml version="1.0" encoding="utf-8"?>
<sst xmlns="http://schemas.openxmlformats.org/spreadsheetml/2006/main" count="1368" uniqueCount="430">
  <si>
    <t>Datos</t>
  </si>
  <si>
    <t>Estadísticos</t>
  </si>
  <si>
    <t>de la Junta General Ejecutiva</t>
  </si>
  <si>
    <t>Año</t>
  </si>
  <si>
    <t>Fecha</t>
  </si>
  <si>
    <t>Tipo de sesión</t>
  </si>
  <si>
    <t>Acuerdos</t>
  </si>
  <si>
    <t>Dictámenes y Resoluciones</t>
  </si>
  <si>
    <t>Informes</t>
  </si>
  <si>
    <t>Observaciones</t>
  </si>
  <si>
    <t>Ord.</t>
  </si>
  <si>
    <t>Ext.</t>
  </si>
  <si>
    <t>24 de abril</t>
  </si>
  <si>
    <t>X</t>
  </si>
  <si>
    <t>*</t>
  </si>
  <si>
    <t>* Elaboración de las Carpetas de Información Básica Distrital.</t>
  </si>
  <si>
    <t>27 de mayo</t>
  </si>
  <si>
    <r>
      <t xml:space="preserve">* </t>
    </r>
    <r>
      <rPr>
        <b/>
        <sz val="8"/>
        <rFont val="Arial Narrow"/>
        <family val="2"/>
      </rPr>
      <t xml:space="preserve">INE/JGE09/2014 </t>
    </r>
    <r>
      <rPr>
        <sz val="8"/>
        <rFont val="Arial Narrow"/>
        <family val="2"/>
      </rPr>
      <t>Primer Informe Trimestral de Actividades JGE enero a marzo 2014.</t>
    </r>
  </si>
  <si>
    <t>27 de junio</t>
  </si>
  <si>
    <t>* Presentación de los Impactos para la implementación del Protocolo para prevenir, atender y sancionar el hostigamiento y acoso sexual o laboral del INE.</t>
  </si>
  <si>
    <t>10 de julio</t>
  </si>
  <si>
    <r>
      <t xml:space="preserve">* </t>
    </r>
    <r>
      <rPr>
        <b/>
        <sz val="8"/>
        <rFont val="Arial Narrow"/>
        <family val="2"/>
      </rPr>
      <t>INE/JGE39/2014</t>
    </r>
    <r>
      <rPr>
        <sz val="8"/>
        <rFont val="Arial Narrow"/>
        <family val="2"/>
      </rPr>
      <t xml:space="preserve"> por el que se aprueba el Plan de Trabajo para el desarrollo del Sistema en Línea de Contabilidad de los Partidos Políticos.</t>
    </r>
  </si>
  <si>
    <t>7 de agosto</t>
  </si>
  <si>
    <t>11 de agosto</t>
  </si>
  <si>
    <t>25 de agosto</t>
  </si>
  <si>
    <r>
      <t xml:space="preserve">* </t>
    </r>
    <r>
      <rPr>
        <b/>
        <sz val="8"/>
        <rFont val="Arial Narrow"/>
        <family val="2"/>
      </rPr>
      <t xml:space="preserve">INE/JGE45/2014 </t>
    </r>
    <r>
      <rPr>
        <sz val="8"/>
        <rFont val="Arial Narrow"/>
        <family val="2"/>
      </rPr>
      <t>Segundo Informe Trimestral de Actividades JGE abril a junio 2014.</t>
    </r>
  </si>
  <si>
    <t>5 de septiembre</t>
  </si>
  <si>
    <t>17 de septiembre</t>
  </si>
  <si>
    <t>19 de septiembre</t>
  </si>
  <si>
    <t>* Desarrollo de los cómputos totales correspondientes a las elecciones de integrantes del Consejo Nacional y Congreso Nacional del Partido de la Revolución Democrática.</t>
  </si>
  <si>
    <t>26 de septiembre</t>
  </si>
  <si>
    <r>
      <t xml:space="preserve">* </t>
    </r>
    <r>
      <rPr>
        <b/>
        <sz val="8"/>
        <rFont val="Arial Narrow"/>
        <family val="2"/>
      </rPr>
      <t xml:space="preserve">INE/JGE60/2014 </t>
    </r>
    <r>
      <rPr>
        <sz val="8"/>
        <rFont val="Arial Narrow"/>
        <family val="2"/>
      </rPr>
      <t xml:space="preserve">por el que aprueba el Plan y Calendario Integral del Proceso Electoral Federal 2014-2015, para someterlo a consideración del Consejo General del Instituto Nacional Electoral
</t>
    </r>
    <r>
      <rPr>
        <b/>
        <sz val="8"/>
        <rFont val="Arial Narrow"/>
        <family val="2"/>
      </rPr>
      <t>INE/JGE67/2014</t>
    </r>
    <r>
      <rPr>
        <sz val="8"/>
        <rFont val="Arial Narrow"/>
        <family val="2"/>
      </rPr>
      <t xml:space="preserve"> Opinión que emite la JGE, para la conformación del Reglamento Interior del INE, respecto al apartado relativo a la integración y atribuciones de las Comisiones de Vigilancia.</t>
    </r>
  </si>
  <si>
    <t>6 de octubre</t>
  </si>
  <si>
    <t>14 de octubre</t>
  </si>
  <si>
    <t>29 de octubre</t>
  </si>
  <si>
    <t>17 de noviembre</t>
  </si>
  <si>
    <r>
      <t xml:space="preserve">* </t>
    </r>
    <r>
      <rPr>
        <b/>
        <sz val="8"/>
        <rFont val="Arial Narrow"/>
        <family val="2"/>
      </rPr>
      <t xml:space="preserve">INE/JGE89/2014 </t>
    </r>
    <r>
      <rPr>
        <sz val="8"/>
        <rFont val="Arial Narrow"/>
        <family val="2"/>
      </rPr>
      <t>Tercer Informe Trimestral de Actividades JGE julio a septiembre 2014.</t>
    </r>
  </si>
  <si>
    <t>26 de noviembre</t>
  </si>
  <si>
    <t>3 de diciembre</t>
  </si>
  <si>
    <t>15 de diciembre</t>
  </si>
  <si>
    <t>17 de diciembre</t>
  </si>
  <si>
    <t>Total</t>
  </si>
  <si>
    <t>%</t>
  </si>
  <si>
    <t>22 de enero</t>
  </si>
  <si>
    <r>
      <t xml:space="preserve">* </t>
    </r>
    <r>
      <rPr>
        <b/>
        <sz val="8"/>
        <rFont val="Arial Narrow"/>
        <family val="2"/>
      </rPr>
      <t xml:space="preserve">INE/JGE01/2015 </t>
    </r>
    <r>
      <rPr>
        <sz val="8"/>
        <rFont val="Arial Narrow"/>
        <family val="2"/>
      </rPr>
      <t xml:space="preserve">por el que se modifica el “Manual de Normas Administrativas en Materia de Recursos Financieros del Instituto Federal Electoral”, aprobado mediante Acuerdo JGE89/2013.
</t>
    </r>
    <r>
      <rPr>
        <b/>
        <sz val="8"/>
        <rFont val="Arial Narrow"/>
        <family val="2"/>
      </rPr>
      <t>INE/JGE02/2015</t>
    </r>
    <r>
      <rPr>
        <sz val="8"/>
        <rFont val="Arial Narrow"/>
        <family val="2"/>
      </rPr>
      <t xml:space="preserve"> por el que se modifica el “Manual de Procedimientos en Materia de Recursos Financieros del Instituto Federal Electoral”, aprobado mediante Acuerdo JGE124/2013.</t>
    </r>
  </si>
  <si>
    <t>30 de enero</t>
  </si>
  <si>
    <t>16 de febrero</t>
  </si>
  <si>
    <r>
      <t>*</t>
    </r>
    <r>
      <rPr>
        <b/>
        <sz val="8"/>
        <rFont val="Arial Narrow"/>
        <family val="2"/>
      </rPr>
      <t xml:space="preserve"> INE/JGE16/2015 </t>
    </r>
    <r>
      <rPr>
        <sz val="8"/>
        <rFont val="Arial Narrow"/>
        <family val="2"/>
      </rPr>
      <t xml:space="preserve">Cuarto Informe Trimestral de Actividades JGE octubre a diciembre 2014.
</t>
    </r>
    <r>
      <rPr>
        <b/>
        <sz val="8"/>
        <rFont val="Arial Narrow"/>
        <family val="2"/>
      </rPr>
      <t>INE/JGE17/2015</t>
    </r>
    <r>
      <rPr>
        <sz val="8"/>
        <rFont val="Arial Narrow"/>
        <family val="2"/>
      </rPr>
      <t xml:space="preserve"> Informe Anual de Actividades JGE, correspondiente al año 2014.</t>
    </r>
  </si>
  <si>
    <t>26 de febrero</t>
  </si>
  <si>
    <r>
      <t>*</t>
    </r>
    <r>
      <rPr>
        <b/>
        <sz val="8"/>
        <rFont val="Arial Narrow"/>
        <family val="2"/>
      </rPr>
      <t xml:space="preserve"> INE/JGE30/2015 </t>
    </r>
    <r>
      <rPr>
        <sz val="8"/>
        <rFont val="Arial Narrow"/>
        <family val="2"/>
      </rPr>
      <t>por el cual se establecen las bases para otorgar una compensación al personal del Instituto Nacional Electoral, con motivo de las labores extraordinarias derivadas del Proceso Electoral Federal 2014-2015.</t>
    </r>
  </si>
  <si>
    <t>9 de marzo</t>
  </si>
  <si>
    <r>
      <t>*</t>
    </r>
    <r>
      <rPr>
        <b/>
        <sz val="8"/>
        <rFont val="Arial Narrow"/>
        <family val="2"/>
      </rPr>
      <t xml:space="preserve"> INE/JGE32/2015 </t>
    </r>
    <r>
      <rPr>
        <sz val="8"/>
        <rFont val="Arial Narrow"/>
        <family val="2"/>
      </rPr>
      <t>Aprobación del Informe que  presenta el Secretario Ejecutivo a la Junta General Ejecutiva sobre las actividades realizadas para el desarrollo e implementación de una aplicación informática que contribuya al cumplimiento de las obligaciones de los partidos políticos y candidatos, así como de las atribuciones que en materia de fiscalización tiene el Instituto Nacional Electoral, mismo que deberá presentarse ante el Consejo General.</t>
    </r>
  </si>
  <si>
    <t>20 de marzo</t>
  </si>
  <si>
    <r>
      <t>*</t>
    </r>
    <r>
      <rPr>
        <b/>
        <sz val="8"/>
        <rFont val="Arial Narrow"/>
        <family val="2"/>
      </rPr>
      <t xml:space="preserve"> INE/JGE34/2015 </t>
    </r>
    <r>
      <rPr>
        <sz val="8"/>
        <rFont val="Arial Narrow"/>
        <family val="2"/>
      </rPr>
      <t>se designa al servidor público que integrará y presidirá el Comité de Información.</t>
    </r>
  </si>
  <si>
    <t>26 de marzo</t>
  </si>
  <si>
    <t>13 de abril</t>
  </si>
  <si>
    <t>27 de abril</t>
  </si>
  <si>
    <r>
      <t>*</t>
    </r>
    <r>
      <rPr>
        <b/>
        <sz val="8"/>
        <rFont val="Arial Narrow"/>
        <family val="2"/>
      </rPr>
      <t xml:space="preserve"> INE/JGE57/2015 Segundo Informe</t>
    </r>
    <r>
      <rPr>
        <sz val="8"/>
        <rFont val="Arial Narrow"/>
        <family val="2"/>
      </rPr>
      <t xml:space="preserve"> que presenta el Secretario Ejecutivo a la Junta General Ejecutiva sobre las actividades realizadas para el desarrollo e implementación de una aplicación informática que contribuya al cumplimiento de las obligaciones de los partidos políticos y candidatos, así como de las atribuciones que en materia de fiscalización tiene el Instituto Nacional Electoral, mismo que deberá presentarse ante el Consejo General.
</t>
    </r>
    <r>
      <rPr>
        <b/>
        <sz val="8"/>
        <rFont val="Arial Narrow"/>
        <family val="2"/>
      </rPr>
      <t>INE/JGE58/2015</t>
    </r>
    <r>
      <rPr>
        <sz val="8"/>
        <rFont val="Arial Narrow"/>
        <family val="2"/>
      </rPr>
      <t xml:space="preserve"> </t>
    </r>
    <r>
      <rPr>
        <b/>
        <sz val="8"/>
        <rFont val="Arial Narrow"/>
        <family val="2"/>
      </rPr>
      <t>Informe</t>
    </r>
    <r>
      <rPr>
        <sz val="8"/>
        <rFont val="Arial Narrow"/>
        <family val="2"/>
      </rPr>
      <t xml:space="preserve"> de Actividades que presenta la Dirección del Secretariado sobre la función de la Oficialía Electoral.</t>
    </r>
  </si>
  <si>
    <t>21 de mayo</t>
  </si>
  <si>
    <r>
      <t>*</t>
    </r>
    <r>
      <rPr>
        <b/>
        <sz val="8"/>
        <rFont val="Arial Narrow"/>
        <family val="2"/>
      </rPr>
      <t xml:space="preserve"> INE/JGE59/2015 Tercer Informe</t>
    </r>
    <r>
      <rPr>
        <sz val="8"/>
        <rFont val="Arial Narrow"/>
        <family val="2"/>
      </rPr>
      <t xml:space="preserve"> que presenta el Secretario Ejecutivo a la Junta General Ejecutiva sobre las actividades realizadas para el desarrollo e implementación de una aplicación informática que contribuya al cumplimiento de las obligaciones de los partidos políticos y candidatos, así como de las atribuciones que en materia de fiscalización tiene el Instituto Nacional Electoral, mismo que deberá presentarse ante el Consejo General. 
</t>
    </r>
    <r>
      <rPr>
        <b/>
        <sz val="8"/>
        <rFont val="Arial Narrow"/>
        <family val="2"/>
      </rPr>
      <t>INE/JGE61/2015 Informe</t>
    </r>
    <r>
      <rPr>
        <sz val="8"/>
        <rFont val="Arial Narrow"/>
        <family val="2"/>
      </rPr>
      <t xml:space="preserve"> de Actividades que presenta la Dirección del Secretariado sobre la función de la Oficialía Electoral. </t>
    </r>
  </si>
  <si>
    <t>18 de junio</t>
  </si>
  <si>
    <r>
      <t>*</t>
    </r>
    <r>
      <rPr>
        <b/>
        <sz val="8"/>
        <rFont val="Arial Narrow"/>
        <family val="2"/>
      </rPr>
      <t xml:space="preserve"> INE/JGE69/2015 Informe</t>
    </r>
    <r>
      <rPr>
        <sz val="8"/>
        <rFont val="Arial Narrow"/>
        <family val="2"/>
      </rPr>
      <t xml:space="preserve"> de Actividades que presenta la Dirección del Secretariado sobre la función de la Oficialía Electoral. </t>
    </r>
    <r>
      <rPr>
        <b/>
        <sz val="8"/>
        <rFont val="Arial Narrow"/>
        <family val="2"/>
      </rPr>
      <t xml:space="preserve">
INE/JGE72/2015 Primer Informe Trimestral</t>
    </r>
    <r>
      <rPr>
        <sz val="8"/>
        <rFont val="Arial Narrow"/>
        <family val="2"/>
      </rPr>
      <t xml:space="preserve"> de Actividades del Grupo de Trabajo de Género, No Discriminación y Cultura Laboral. </t>
    </r>
  </si>
  <si>
    <t>22 de junio</t>
  </si>
  <si>
    <t>6 de julio</t>
  </si>
  <si>
    <t>23 de julio</t>
  </si>
  <si>
    <r>
      <t xml:space="preserve">* </t>
    </r>
    <r>
      <rPr>
        <b/>
        <sz val="8"/>
        <rFont val="Arial Narrow"/>
        <family val="2"/>
      </rPr>
      <t>INE/JGE85/2015 Informe de Actividades</t>
    </r>
    <r>
      <rPr>
        <sz val="8"/>
        <rFont val="Arial Narrow"/>
        <family val="2"/>
      </rPr>
      <t xml:space="preserve"> que presenta la Dirección del Secretariado sobre la función de la Oficialía Electoral. 
</t>
    </r>
    <r>
      <rPr>
        <b/>
        <sz val="8"/>
        <rFont val="Arial Narrow"/>
        <family val="2"/>
      </rPr>
      <t xml:space="preserve">INE/JGE86/2015 Primer Informe Trimestral </t>
    </r>
    <r>
      <rPr>
        <sz val="8"/>
        <rFont val="Arial Narrow"/>
        <family val="2"/>
      </rPr>
      <t>de Actividades JGE enero a marzo 2015.</t>
    </r>
  </si>
  <si>
    <r>
      <t xml:space="preserve">* </t>
    </r>
    <r>
      <rPr>
        <b/>
        <sz val="8"/>
        <rFont val="Arial Narrow"/>
        <family val="2"/>
      </rPr>
      <t>INE/JGE97/2015 Informe de Actividades</t>
    </r>
    <r>
      <rPr>
        <sz val="8"/>
        <rFont val="Arial Narrow"/>
        <family val="2"/>
      </rPr>
      <t xml:space="preserve"> que presenta la Dirección del Secretariado sobre la función de la Oficialía Electoral. 
</t>
    </r>
    <r>
      <rPr>
        <b/>
        <sz val="8"/>
        <rFont val="Arial Narrow"/>
        <family val="2"/>
      </rPr>
      <t xml:space="preserve">INE/JGE98/2015 Segundo Informe Trimestral </t>
    </r>
    <r>
      <rPr>
        <sz val="8"/>
        <rFont val="Arial Narrow"/>
        <family val="2"/>
      </rPr>
      <t xml:space="preserve">de Actividades JGE abril a junio 2015.
</t>
    </r>
    <r>
      <rPr>
        <b/>
        <sz val="8"/>
        <rFont val="Arial Narrow"/>
        <family val="2"/>
      </rPr>
      <t>INE/JGE99/2015 Segundo Informe Trimestral</t>
    </r>
    <r>
      <rPr>
        <sz val="8"/>
        <rFont val="Arial Narrow"/>
        <family val="2"/>
      </rPr>
      <t xml:space="preserve"> 2015 de Actividades del Grupo de Trabajo de Género, No Discriminación y Cultura Laboral.</t>
    </r>
  </si>
  <si>
    <t>27 de agosto</t>
  </si>
  <si>
    <t>3 de septiembre</t>
  </si>
  <si>
    <r>
      <t xml:space="preserve">* </t>
    </r>
    <r>
      <rPr>
        <b/>
        <sz val="8"/>
        <rFont val="Arial Narrow"/>
        <family val="2"/>
      </rPr>
      <t>INE/JGE110/2015</t>
    </r>
    <r>
      <rPr>
        <sz val="8"/>
        <rFont val="Arial Narrow"/>
        <family val="2"/>
      </rPr>
      <t xml:space="preserve"> por el que se emite la </t>
    </r>
    <r>
      <rPr>
        <b/>
        <sz val="8"/>
        <rFont val="Arial Narrow"/>
        <family val="2"/>
      </rPr>
      <t>Declaratoria de Pérdida de Registro del Partido del Trabajo</t>
    </r>
    <r>
      <rPr>
        <sz val="8"/>
        <rFont val="Arial Narrow"/>
        <family val="2"/>
      </rPr>
      <t xml:space="preserve">, por no haber obtenido por lo menos el 3% de la votación emitida en la Elección Federal Ordinaria para Diputados, celebrada el 7 de junio de 2015.
</t>
    </r>
    <r>
      <rPr>
        <b/>
        <sz val="8"/>
        <rFont val="Arial Narrow"/>
        <family val="2"/>
      </rPr>
      <t xml:space="preserve">INE/JGE111/2015 </t>
    </r>
    <r>
      <rPr>
        <sz val="8"/>
        <rFont val="Arial Narrow"/>
        <family val="2"/>
      </rPr>
      <t xml:space="preserve">por el que se emite la </t>
    </r>
    <r>
      <rPr>
        <b/>
        <sz val="8"/>
        <rFont val="Arial Narrow"/>
        <family val="2"/>
      </rPr>
      <t>Declaratoria de Pérdida de Registro del Partido Humanista</t>
    </r>
    <r>
      <rPr>
        <sz val="8"/>
        <rFont val="Arial Narrow"/>
        <family val="2"/>
      </rPr>
      <t>, por no haber obtenido por lo menos el 3% de la votación emitida en la Elección Federal Ordinaria para Diputados, celebrada el 7 de junio de 2015.</t>
    </r>
  </si>
  <si>
    <t>28 de septiembre</t>
  </si>
  <si>
    <t>1 de octubre</t>
  </si>
  <si>
    <t>27 de octubre</t>
  </si>
  <si>
    <r>
      <rPr>
        <b/>
        <sz val="8"/>
        <rFont val="Arial Narrow"/>
        <family val="2"/>
      </rPr>
      <t>* INE/JGE126/2015 Informe de Actividades</t>
    </r>
    <r>
      <rPr>
        <sz val="8"/>
        <rFont val="Arial Narrow"/>
        <family val="2"/>
      </rPr>
      <t xml:space="preserve"> que presenta la Dirección del Secretariado sobre la función de la Oficialía Electoral. </t>
    </r>
  </si>
  <si>
    <t>4 de noviembre</t>
  </si>
  <si>
    <t>10 de noviembre</t>
  </si>
  <si>
    <t>23 de noviembre</t>
  </si>
  <si>
    <r>
      <t xml:space="preserve">* </t>
    </r>
    <r>
      <rPr>
        <b/>
        <sz val="8"/>
        <rFont val="Arial Narrow"/>
        <family val="2"/>
      </rPr>
      <t>INE/JGE148/2015 Tercer Informe Trimestra</t>
    </r>
    <r>
      <rPr>
        <sz val="8"/>
        <rFont val="Arial Narrow"/>
        <family val="2"/>
      </rPr>
      <t xml:space="preserve">l de Actividades JGE julio a septiembre 2015.
</t>
    </r>
    <r>
      <rPr>
        <b/>
        <sz val="8"/>
        <rFont val="Arial Narrow"/>
        <family val="2"/>
      </rPr>
      <t>INE/JGE149/2015 Informe de Actividades</t>
    </r>
    <r>
      <rPr>
        <sz val="8"/>
        <rFont val="Arial Narrow"/>
        <family val="2"/>
      </rPr>
      <t xml:space="preserve"> que presenta la Dirección del Secretariado sobre la función de la Oficialía Electoral. </t>
    </r>
    <r>
      <rPr>
        <b/>
        <sz val="8"/>
        <rFont val="Arial Narrow"/>
        <family val="2"/>
      </rPr>
      <t/>
    </r>
  </si>
  <si>
    <t>11 de diciembre</t>
  </si>
  <si>
    <r>
      <t xml:space="preserve">* </t>
    </r>
    <r>
      <rPr>
        <b/>
        <sz val="8"/>
        <rFont val="Arial Narrow"/>
        <family val="2"/>
      </rPr>
      <t>INE/JGE169/2015 Informe de Actividades</t>
    </r>
    <r>
      <rPr>
        <sz val="8"/>
        <rFont val="Arial Narrow"/>
        <family val="2"/>
      </rPr>
      <t xml:space="preserve"> que presenta la Dirección del Secretariado sobre la función de la Oficialía Electoral. 
</t>
    </r>
    <r>
      <rPr>
        <b/>
        <sz val="8"/>
        <rFont val="Arial Narrow"/>
        <family val="2"/>
      </rPr>
      <t>INE/JGE171/2015</t>
    </r>
    <r>
      <rPr>
        <sz val="8"/>
        <rFont val="Arial Narrow"/>
        <family val="2"/>
      </rPr>
      <t xml:space="preserve"> </t>
    </r>
    <r>
      <rPr>
        <b/>
        <sz val="8"/>
        <rFont val="Arial Narrow"/>
        <family val="2"/>
      </rPr>
      <t>Tercer Informe Trimestral</t>
    </r>
    <r>
      <rPr>
        <sz val="8"/>
        <rFont val="Arial Narrow"/>
        <family val="2"/>
      </rPr>
      <t xml:space="preserve"> de Actividades 2015 del Grupo de Trabajo de Género, No Discriminación y Cultura Laboral del INE.</t>
    </r>
  </si>
  <si>
    <t>8 de enero</t>
  </si>
  <si>
    <t>13 de enero</t>
  </si>
  <si>
    <t>25 de enero</t>
  </si>
  <si>
    <r>
      <rPr>
        <b/>
        <sz val="8"/>
        <rFont val="Arial Narrow"/>
        <family val="2"/>
      </rPr>
      <t>* INE/JGE09/2016 Informe de Actividades</t>
    </r>
    <r>
      <rPr>
        <sz val="8"/>
        <rFont val="Arial Narrow"/>
        <family val="2"/>
      </rPr>
      <t xml:space="preserve"> que presenta la Dirección del Secretariado sobre la función de la Oficialía Electoral. </t>
    </r>
  </si>
  <si>
    <t>3 de febrero</t>
  </si>
  <si>
    <r>
      <t>*</t>
    </r>
    <r>
      <rPr>
        <b/>
        <sz val="8"/>
        <rFont val="Arial Narrow"/>
        <family val="2"/>
      </rPr>
      <t xml:space="preserve"> INE/JGE35/2016 Cuarto Informe Trimestral</t>
    </r>
    <r>
      <rPr>
        <sz val="8"/>
        <rFont val="Arial Narrow"/>
        <family val="2"/>
      </rPr>
      <t xml:space="preserve"> de Actividades JGE octubre a diciembre 2015.
</t>
    </r>
    <r>
      <rPr>
        <b/>
        <sz val="8"/>
        <rFont val="Arial Narrow"/>
        <family val="2"/>
      </rPr>
      <t>INE/JGE36/2016</t>
    </r>
    <r>
      <rPr>
        <sz val="8"/>
        <rFont val="Arial Narrow"/>
        <family val="2"/>
      </rPr>
      <t xml:space="preserve"> </t>
    </r>
    <r>
      <rPr>
        <b/>
        <sz val="8"/>
        <rFont val="Arial Narrow"/>
        <family val="2"/>
      </rPr>
      <t xml:space="preserve">Informe Anual </t>
    </r>
    <r>
      <rPr>
        <sz val="8"/>
        <rFont val="Arial Narrow"/>
        <family val="2"/>
      </rPr>
      <t xml:space="preserve">de Actividades JGE, correspondiente al año 2015.
</t>
    </r>
    <r>
      <rPr>
        <b/>
        <sz val="8"/>
        <rFont val="Arial Narrow"/>
        <family val="2"/>
      </rPr>
      <t>INE/JGE37/2016 Informe de Actividades</t>
    </r>
    <r>
      <rPr>
        <sz val="8"/>
        <rFont val="Arial Narrow"/>
        <family val="2"/>
      </rPr>
      <t xml:space="preserve"> que presenta la Dirección del Secretariado sobre la función de la Oficialía Electoral. </t>
    </r>
  </si>
  <si>
    <t>29 de febrero</t>
  </si>
  <si>
    <t>7 de marzo</t>
  </si>
  <si>
    <t>17 de marzo</t>
  </si>
  <si>
    <t>28 de marzo</t>
  </si>
  <si>
    <t>31 de marzo</t>
  </si>
  <si>
    <r>
      <rPr>
        <b/>
        <sz val="8"/>
        <rFont val="Arial Narrow"/>
        <family val="2"/>
      </rPr>
      <t>* INE/JGE65/2016 Informe de Actividades</t>
    </r>
    <r>
      <rPr>
        <sz val="8"/>
        <rFont val="Arial Narrow"/>
        <family val="2"/>
      </rPr>
      <t xml:space="preserve"> que presenta la Dirección del Secretariado sobre la función de la Oficialía Electoral. </t>
    </r>
  </si>
  <si>
    <t>25 de abril</t>
  </si>
  <si>
    <r>
      <rPr>
        <b/>
        <sz val="8"/>
        <rFont val="Arial Narrow"/>
        <family val="2"/>
      </rPr>
      <t>* INE/JGE86/2016 Informe de Actividades</t>
    </r>
    <r>
      <rPr>
        <sz val="8"/>
        <rFont val="Arial Narrow"/>
        <family val="2"/>
      </rPr>
      <t xml:space="preserve"> que presenta la Dirección del Secretariado sobre la función de la Oficialía Electoral. </t>
    </r>
  </si>
  <si>
    <r>
      <rPr>
        <b/>
        <sz val="8"/>
        <rFont val="Arial Narrow"/>
        <family val="2"/>
      </rPr>
      <t>* INE/JGE111/2016</t>
    </r>
    <r>
      <rPr>
        <b/>
        <sz val="7"/>
        <rFont val="Arial Narrow"/>
        <family val="2"/>
      </rPr>
      <t xml:space="preserve"> </t>
    </r>
    <r>
      <rPr>
        <sz val="7"/>
        <rFont val="Arial Narrow"/>
        <family val="2"/>
      </rPr>
      <t xml:space="preserve">por el cual se establecen las bases para otorgar una compensación al personal del INE, con motivo de las labores extraordinarias derivadas de los Procesos Electorales Federales y Concurrentes, Locales, Extraordinarios, Internas de Partido y otras consultas.
</t>
    </r>
    <r>
      <rPr>
        <b/>
        <sz val="8"/>
        <rFont val="Arial Narrow"/>
        <family val="2"/>
      </rPr>
      <t>INE/JGE112/2016</t>
    </r>
    <r>
      <rPr>
        <sz val="7"/>
        <rFont val="Arial Narrow"/>
        <family val="2"/>
      </rPr>
      <t xml:space="preserve"> por el cual se establecen las bases para otorgar una compensación al personal del INE, con motivo de las labores extraordinarias derivadas de los Procesos Electorales Locales 2015 – 2016, de la elección de la Asamblea Constituyente de la Ciudad de México, y de las elecciones extraordinarias que derivaron de los Procesos Electorales 2014 – 2015.</t>
    </r>
  </si>
  <si>
    <t>4 de mayo</t>
  </si>
  <si>
    <t>18 de mayo</t>
  </si>
  <si>
    <r>
      <t>*</t>
    </r>
    <r>
      <rPr>
        <b/>
        <sz val="8"/>
        <rFont val="Arial Narrow"/>
        <family val="2"/>
      </rPr>
      <t xml:space="preserve"> INE/JGE114/2016 </t>
    </r>
    <r>
      <rPr>
        <sz val="8"/>
        <rFont val="Arial Narrow"/>
        <family val="2"/>
      </rPr>
      <t>se designa al servidor público que integrará el Comité de Transparencia del INE.</t>
    </r>
  </si>
  <si>
    <t>19 de mayo</t>
  </si>
  <si>
    <t>23 de mayo</t>
  </si>
  <si>
    <r>
      <t>*</t>
    </r>
    <r>
      <rPr>
        <b/>
        <sz val="8"/>
        <rFont val="Arial Narrow"/>
        <family val="2"/>
      </rPr>
      <t xml:space="preserve"> INE/JGE117/2016 Informe de Actividades</t>
    </r>
    <r>
      <rPr>
        <sz val="8"/>
        <rFont val="Arial Narrow"/>
        <family val="2"/>
      </rPr>
      <t xml:space="preserve"> que presenta la Dirección del Secretariado sobre la función de la Oficialía Electoral. 
</t>
    </r>
    <r>
      <rPr>
        <b/>
        <sz val="8"/>
        <rFont val="Arial Narrow"/>
        <family val="2"/>
      </rPr>
      <t>INE/JGE118/2016 Primer Informe Trimestral de Actividades</t>
    </r>
    <r>
      <rPr>
        <sz val="8"/>
        <rFont val="Arial Narrow"/>
        <family val="2"/>
      </rPr>
      <t xml:space="preserve"> JGE enero a marzo 2016.</t>
    </r>
  </si>
  <si>
    <t>26 de mayo</t>
  </si>
  <si>
    <t>1 de junio</t>
  </si>
  <si>
    <r>
      <rPr>
        <b/>
        <sz val="8"/>
        <rFont val="Arial Narrow"/>
        <family val="2"/>
      </rPr>
      <t>* INE/JGE137/2016 Informe de Actividades</t>
    </r>
    <r>
      <rPr>
        <sz val="8"/>
        <rFont val="Arial Narrow"/>
        <family val="2"/>
      </rPr>
      <t xml:space="preserve"> que presenta la Dirección del Secretariado sobre la función de la Oficialía Electoral. </t>
    </r>
  </si>
  <si>
    <t>29 de junio</t>
  </si>
  <si>
    <t>13 de julio</t>
  </si>
  <si>
    <r>
      <rPr>
        <b/>
        <sz val="8"/>
        <rFont val="Arial Narrow"/>
        <family val="2"/>
      </rPr>
      <t>* INE/JGE159/2016 Informe de Actividades</t>
    </r>
    <r>
      <rPr>
        <sz val="8"/>
        <rFont val="Arial Narrow"/>
        <family val="2"/>
      </rPr>
      <t xml:space="preserve"> que presenta la Dirección del Secretariado sobre la función de la Oficialía Electoral. </t>
    </r>
  </si>
  <si>
    <t>15 de julio</t>
  </si>
  <si>
    <t>16 de agosto</t>
  </si>
  <si>
    <t>18 de agosto</t>
  </si>
  <si>
    <t>22 de agosto</t>
  </si>
  <si>
    <r>
      <t>*</t>
    </r>
    <r>
      <rPr>
        <b/>
        <sz val="8"/>
        <rFont val="Arial Narrow"/>
        <family val="2"/>
      </rPr>
      <t xml:space="preserve"> INE/JGE189/2016 Informe de Actividades</t>
    </r>
    <r>
      <rPr>
        <sz val="8"/>
        <rFont val="Arial Narrow"/>
        <family val="2"/>
      </rPr>
      <t xml:space="preserve"> que presenta la Dirección del Secretariado sobre la función de la Oficialía Electoral. 
</t>
    </r>
    <r>
      <rPr>
        <b/>
        <sz val="8"/>
        <rFont val="Arial Narrow"/>
        <family val="2"/>
      </rPr>
      <t>INE/JGE190/2016 Segundo Informe Trimestral de Actividades</t>
    </r>
    <r>
      <rPr>
        <sz val="8"/>
        <rFont val="Arial Narrow"/>
        <family val="2"/>
      </rPr>
      <t xml:space="preserve"> JGE abril a junio 2016.</t>
    </r>
  </si>
  <si>
    <t>24 de agosto</t>
  </si>
  <si>
    <t>1 de septiembre</t>
  </si>
  <si>
    <t>14 de septiembre</t>
  </si>
  <si>
    <r>
      <t>*</t>
    </r>
    <r>
      <rPr>
        <b/>
        <sz val="8"/>
        <rFont val="Arial Narrow"/>
        <family val="2"/>
      </rPr>
      <t xml:space="preserve"> INE/JGE213/2016 Informe de Actividades</t>
    </r>
    <r>
      <rPr>
        <sz val="8"/>
        <rFont val="Arial Narrow"/>
        <family val="2"/>
      </rPr>
      <t xml:space="preserve"> que presenta la Dirección del Secretariado sobre la función de la Oficialía Electoral. 
</t>
    </r>
    <r>
      <rPr>
        <b/>
        <sz val="8"/>
        <rFont val="Arial Narrow"/>
        <family val="2"/>
      </rPr>
      <t/>
    </r>
  </si>
  <si>
    <t>12 de octubre</t>
  </si>
  <si>
    <t>19 de octubre</t>
  </si>
  <si>
    <t>21 de octubre</t>
  </si>
  <si>
    <t>25 de octubre</t>
  </si>
  <si>
    <r>
      <t>*</t>
    </r>
    <r>
      <rPr>
        <b/>
        <sz val="8"/>
        <rFont val="Arial Narrow"/>
        <family val="2"/>
      </rPr>
      <t xml:space="preserve"> INE/JGE252/2016 Informe de Actividades</t>
    </r>
    <r>
      <rPr>
        <sz val="8"/>
        <rFont val="Arial Narrow"/>
        <family val="2"/>
      </rPr>
      <t xml:space="preserve"> que presenta la Dirección del Secretariado sobre la función de la Oficialía Electoral. 
</t>
    </r>
    <r>
      <rPr>
        <b/>
        <sz val="8"/>
        <rFont val="Arial Narrow"/>
        <family val="2"/>
      </rPr>
      <t/>
    </r>
  </si>
  <si>
    <t>28 de octubre</t>
  </si>
  <si>
    <r>
      <t>*</t>
    </r>
    <r>
      <rPr>
        <b/>
        <sz val="8"/>
        <rFont val="Arial Narrow"/>
        <family val="2"/>
      </rPr>
      <t xml:space="preserve"> INE/JGE281/2016 Tercer Informe Trimestral de Actividades</t>
    </r>
    <r>
      <rPr>
        <sz val="8"/>
        <rFont val="Arial Narrow"/>
        <family val="2"/>
      </rPr>
      <t xml:space="preserve"> JGE julio a septiembre 2016.</t>
    </r>
    <r>
      <rPr>
        <b/>
        <sz val="8"/>
        <rFont val="Arial Narrow"/>
        <family val="2"/>
      </rPr>
      <t xml:space="preserve">
INE/JGE282/2016 Informe de Actividades</t>
    </r>
    <r>
      <rPr>
        <sz val="8"/>
        <rFont val="Arial Narrow"/>
        <family val="2"/>
      </rPr>
      <t xml:space="preserve"> que presenta la Dirección del Secretariado sobre la función de la Oficialía Electoral. </t>
    </r>
    <r>
      <rPr>
        <b/>
        <sz val="8"/>
        <rFont val="Arial Narrow"/>
        <family val="2"/>
      </rPr>
      <t/>
    </r>
  </si>
  <si>
    <t>5 de diciembre</t>
  </si>
  <si>
    <t>19 de diciembre</t>
  </si>
  <si>
    <r>
      <t>*</t>
    </r>
    <r>
      <rPr>
        <b/>
        <sz val="8"/>
        <rFont val="Arial Narrow"/>
        <family val="2"/>
      </rPr>
      <t xml:space="preserve"> INE/JGE325/2016 Informe de Actividades</t>
    </r>
    <r>
      <rPr>
        <sz val="8"/>
        <rFont val="Arial Narrow"/>
        <family val="2"/>
      </rPr>
      <t xml:space="preserve"> que presenta la Dirección del Secretariado sobre la función de la Oficialía Electoral. 
</t>
    </r>
    <r>
      <rPr>
        <b/>
        <sz val="8"/>
        <rFont val="Arial Narrow"/>
        <family val="2"/>
      </rPr>
      <t/>
    </r>
  </si>
  <si>
    <t>23 de diciembre</t>
  </si>
  <si>
    <t>20 de enero</t>
  </si>
  <si>
    <t>17 de febrero</t>
  </si>
  <si>
    <t>21 de febrero</t>
  </si>
  <si>
    <t>13 de marzo</t>
  </si>
  <si>
    <r>
      <t>*</t>
    </r>
    <r>
      <rPr>
        <b/>
        <sz val="8"/>
        <rFont val="Arial Narrow"/>
        <family val="2"/>
      </rPr>
      <t xml:space="preserve"> INE/JGE36/2017 </t>
    </r>
    <r>
      <rPr>
        <sz val="7"/>
        <rFont val="Arial Narrow"/>
        <family val="2"/>
      </rPr>
      <t>Presentación del Programa de Trabajo 2017 del Comité de Planeación Institucional.</t>
    </r>
  </si>
  <si>
    <t>27 de marzo</t>
  </si>
  <si>
    <t>**</t>
  </si>
  <si>
    <r>
      <t xml:space="preserve">* </t>
    </r>
    <r>
      <rPr>
        <b/>
        <sz val="8"/>
        <rFont val="Arial Narrow"/>
        <family val="2"/>
      </rPr>
      <t xml:space="preserve">INE/JGE38/2017 </t>
    </r>
    <r>
      <rPr>
        <b/>
        <sz val="7"/>
        <rFont val="Arial Narrow"/>
        <family val="2"/>
      </rPr>
      <t>Cuarto Informe Trimestral</t>
    </r>
    <r>
      <rPr>
        <sz val="7"/>
        <rFont val="Arial Narrow"/>
        <family val="2"/>
      </rPr>
      <t xml:space="preserve"> de Actividades JGE octubre a diciembre 2016.</t>
    </r>
    <r>
      <rPr>
        <sz val="8"/>
        <rFont val="Arial Narrow"/>
        <family val="2"/>
      </rPr>
      <t xml:space="preserve">
</t>
    </r>
    <r>
      <rPr>
        <b/>
        <sz val="8"/>
        <rFont val="Arial Narrow"/>
        <family val="2"/>
      </rPr>
      <t xml:space="preserve">INE/JGE39/2017 </t>
    </r>
    <r>
      <rPr>
        <b/>
        <sz val="7"/>
        <rFont val="Arial Narrow"/>
        <family val="2"/>
      </rPr>
      <t>Informe Anual</t>
    </r>
    <r>
      <rPr>
        <sz val="7"/>
        <rFont val="Arial Narrow"/>
        <family val="2"/>
      </rPr>
      <t xml:space="preserve"> de Actividades JGE, correspondiente al año 2016.
** </t>
    </r>
    <r>
      <rPr>
        <b/>
        <sz val="7"/>
        <rFont val="Arial Narrow"/>
        <family val="2"/>
      </rPr>
      <t>Primer Informe Trimestral</t>
    </r>
    <r>
      <rPr>
        <sz val="7"/>
        <rFont val="Arial Narrow"/>
        <family val="2"/>
      </rPr>
      <t xml:space="preserve"> de Actividades de la Oficialía Electoral (10 de diciembre de 2016 al 10 de marzo de 2017)</t>
    </r>
  </si>
  <si>
    <r>
      <t>*</t>
    </r>
    <r>
      <rPr>
        <b/>
        <sz val="8"/>
        <rFont val="Arial Narrow"/>
        <family val="2"/>
      </rPr>
      <t xml:space="preserve"> INE/JGE54/2017 </t>
    </r>
    <r>
      <rPr>
        <sz val="7"/>
        <rFont val="Arial Narrow"/>
        <family val="2"/>
      </rPr>
      <t>por el cual se establecen las bases para otorgar una compensación al personal del Instituto Nacional Electoral, con motivo de las labores extraordinarias derivadas de los Procesos Electorales Locales Ordinarios 2016 - 2017.</t>
    </r>
  </si>
  <si>
    <t>4 de abril</t>
  </si>
  <si>
    <t>19 de abril</t>
  </si>
  <si>
    <t>28 de abril</t>
  </si>
  <si>
    <t>9 de mayo</t>
  </si>
  <si>
    <t>30 de mayo</t>
  </si>
  <si>
    <t>13 de junio</t>
  </si>
  <si>
    <t>23 de junio</t>
  </si>
  <si>
    <r>
      <rPr>
        <b/>
        <sz val="7.5"/>
        <rFont val="Arial Narrow"/>
        <family val="2"/>
      </rPr>
      <t>* Segundo Informe Trimestral</t>
    </r>
    <r>
      <rPr>
        <sz val="7.5"/>
        <rFont val="Arial Narrow"/>
        <family val="2"/>
      </rPr>
      <t xml:space="preserve"> de Actividades de la Oficialía Electoral (11 de marzo al 10 de junio de 2017).</t>
    </r>
  </si>
  <si>
    <t>3 de julio</t>
  </si>
  <si>
    <t>12 de julio</t>
  </si>
  <si>
    <t>18 de julio</t>
  </si>
  <si>
    <r>
      <t xml:space="preserve">* </t>
    </r>
    <r>
      <rPr>
        <b/>
        <sz val="7"/>
        <rFont val="Arial Narrow"/>
        <family val="2"/>
      </rPr>
      <t>Presentación de los escenarios finales de Distritación Local</t>
    </r>
    <r>
      <rPr>
        <sz val="7"/>
        <rFont val="Arial Narrow"/>
        <family val="2"/>
      </rPr>
      <t xml:space="preserve"> de los estados de Oaxaca, Puebla y Sonora, en acatamiento de las sentencias del Tribunal Electoral del Poder Judicial de la Federación.</t>
    </r>
  </si>
  <si>
    <r>
      <rPr>
        <b/>
        <sz val="7"/>
        <rFont val="Arial Narrow"/>
        <family val="2"/>
      </rPr>
      <t>* INE/JGE140/2017 Primer Informe Trimestral de Actividades</t>
    </r>
    <r>
      <rPr>
        <sz val="7"/>
        <rFont val="Arial Narrow"/>
        <family val="2"/>
      </rPr>
      <t xml:space="preserve"> JGE enero a marzo 2017.
</t>
    </r>
    <r>
      <rPr>
        <b/>
        <sz val="7"/>
        <rFont val="Arial Narrow"/>
        <family val="2"/>
      </rPr>
      <t xml:space="preserve">** Presentación del Programa de Capacitación Electoral </t>
    </r>
    <r>
      <rPr>
        <sz val="7"/>
        <rFont val="Arial Narrow"/>
        <family val="2"/>
      </rPr>
      <t>(Estructura Curricular) para el Proceso Electoral 2017-2018, en cumplimiento a lo dispuesto en el artículo 49, numeral 1, inciso c) del Reglamento Interior del INE.</t>
    </r>
  </si>
  <si>
    <t>29 de agosto</t>
  </si>
  <si>
    <r>
      <rPr>
        <b/>
        <sz val="7"/>
        <rFont val="Arial Narrow"/>
        <family val="2"/>
      </rPr>
      <t xml:space="preserve">* INE/JGE156/2017 </t>
    </r>
    <r>
      <rPr>
        <sz val="7"/>
        <rFont val="Arial Narrow"/>
        <family val="2"/>
      </rPr>
      <t>por el que se aprueba el Plan y Calendario Integral del Proceso Electoral Federal 2017-2018, para someterlo a consideración del CG del INE.</t>
    </r>
  </si>
  <si>
    <t>21 de septiembre</t>
  </si>
  <si>
    <r>
      <rPr>
        <b/>
        <sz val="7.5"/>
        <rFont val="Arial Narrow"/>
        <family val="2"/>
      </rPr>
      <t xml:space="preserve">* Tercer Informe Trimestral </t>
    </r>
    <r>
      <rPr>
        <sz val="7.5"/>
        <rFont val="Arial Narrow"/>
        <family val="2"/>
      </rPr>
      <t>de Actividades de la Oficialía Electoral (11 de junio al 10 de septiembre de 2017).</t>
    </r>
  </si>
  <si>
    <t>10 de octubre</t>
  </si>
  <si>
    <r>
      <rPr>
        <b/>
        <sz val="7"/>
        <rFont val="Arial Narrow"/>
        <family val="2"/>
      </rPr>
      <t>* INE/JGE159/2017 Segundo Informe Trimestral de Actividades</t>
    </r>
    <r>
      <rPr>
        <sz val="7"/>
        <rFont val="Arial Narrow"/>
        <family val="2"/>
      </rPr>
      <t xml:space="preserve"> JGE abril a junio 2017.</t>
    </r>
  </si>
  <si>
    <t>18 de octubre</t>
  </si>
  <si>
    <t>24 de octubre</t>
  </si>
  <si>
    <t>7 de noviembre</t>
  </si>
  <si>
    <t>14 de noviembre</t>
  </si>
  <si>
    <r>
      <rPr>
        <b/>
        <sz val="7"/>
        <rFont val="Arial Narrow"/>
        <family val="2"/>
      </rPr>
      <t>* INE/JGE190/2017 Tercer Informe Trimestral de Actividades</t>
    </r>
    <r>
      <rPr>
        <sz val="7"/>
        <rFont val="Arial Narrow"/>
        <family val="2"/>
      </rPr>
      <t xml:space="preserve"> JGE julio a septiembre 2017.</t>
    </r>
  </si>
  <si>
    <t>27 de noviembre</t>
  </si>
  <si>
    <t>6 de diciembre</t>
  </si>
  <si>
    <r>
      <rPr>
        <b/>
        <sz val="7.5"/>
        <rFont val="Arial Narrow"/>
        <family val="2"/>
      </rPr>
      <t>* Cuarto Informe Trimestral</t>
    </r>
    <r>
      <rPr>
        <sz val="7.5"/>
        <rFont val="Arial Narrow"/>
        <family val="2"/>
      </rPr>
      <t xml:space="preserve"> de Actividades de la Oficialía Electoral (septiembre – noviembre 2017)</t>
    </r>
  </si>
  <si>
    <t>20 de diciembre</t>
  </si>
  <si>
    <t>29 de enero</t>
  </si>
  <si>
    <t>15 de febrero</t>
  </si>
  <si>
    <t>20 de febrero</t>
  </si>
  <si>
    <t>16 de marzo</t>
  </si>
  <si>
    <r>
      <t xml:space="preserve">* </t>
    </r>
    <r>
      <rPr>
        <b/>
        <sz val="7"/>
        <rFont val="Arial Narrow"/>
        <family val="2"/>
      </rPr>
      <t>INE/JGE28/2018 Cuarto Informe Trimestral</t>
    </r>
    <r>
      <rPr>
        <sz val="7"/>
        <rFont val="Arial Narrow"/>
        <family val="2"/>
      </rPr>
      <t xml:space="preserve"> de Actividades JGE octubre a diciembre 2017.
</t>
    </r>
    <r>
      <rPr>
        <b/>
        <sz val="7"/>
        <rFont val="Arial Narrow"/>
        <family val="2"/>
      </rPr>
      <t>** Primer Informe Trimestral</t>
    </r>
    <r>
      <rPr>
        <sz val="7"/>
        <rFont val="Arial Narrow"/>
        <family val="2"/>
      </rPr>
      <t xml:space="preserve"> de Actividades de la Oficialía Electoral (diciembre 2017 - febrero 2018)</t>
    </r>
  </si>
  <si>
    <t>5 de abril</t>
  </si>
  <si>
    <t>18 de abril</t>
  </si>
  <si>
    <t>3 de mayo</t>
  </si>
  <si>
    <t>14 de mayo</t>
  </si>
  <si>
    <r>
      <t xml:space="preserve">* </t>
    </r>
    <r>
      <rPr>
        <b/>
        <sz val="7"/>
        <rFont val="Arial Narrow"/>
        <family val="2"/>
      </rPr>
      <t xml:space="preserve">INE/JGE79/2018 Informe Anual de </t>
    </r>
    <r>
      <rPr>
        <sz val="7"/>
        <rFont val="Arial Narrow"/>
        <family val="2"/>
      </rPr>
      <t xml:space="preserve">Actividades JGE correspondiente al año 2017.
   </t>
    </r>
    <r>
      <rPr>
        <b/>
        <sz val="7"/>
        <rFont val="Arial Narrow"/>
        <family val="2"/>
      </rPr>
      <t>INE/JGE93/2018 Informe</t>
    </r>
    <r>
      <rPr>
        <sz val="7"/>
        <rFont val="Arial Narrow"/>
        <family val="2"/>
      </rPr>
      <t xml:space="preserve"> sobre la conformación de la Lista Nominal de Electores Residentes en el Extranjero (LNERE) por entidad federativa de voto y país de residencia en el extranjero.</t>
    </r>
  </si>
  <si>
    <t>15 de junio</t>
  </si>
  <si>
    <r>
      <t xml:space="preserve">* </t>
    </r>
    <r>
      <rPr>
        <b/>
        <sz val="7"/>
        <rFont val="Arial Narrow"/>
        <family val="2"/>
      </rPr>
      <t>INE/JGE103/2018 Primer Informe Trimestral</t>
    </r>
    <r>
      <rPr>
        <sz val="7"/>
        <rFont val="Arial Narrow"/>
        <family val="2"/>
      </rPr>
      <t xml:space="preserve"> de Actividades JGE enero a marzo 2018.
</t>
    </r>
    <r>
      <rPr>
        <b/>
        <sz val="7"/>
        <rFont val="Arial Narrow"/>
        <family val="2"/>
      </rPr>
      <t>** Segundo Informe Trimestral</t>
    </r>
    <r>
      <rPr>
        <sz val="7"/>
        <rFont val="Arial Narrow"/>
        <family val="2"/>
      </rPr>
      <t xml:space="preserve"> de Actividades de la Oficialía Electoral (marzo - mayo 2018)</t>
    </r>
  </si>
  <si>
    <t>31 de julio</t>
  </si>
  <si>
    <t>17 de agosto</t>
  </si>
  <si>
    <r>
      <t xml:space="preserve">* </t>
    </r>
    <r>
      <rPr>
        <b/>
        <sz val="7"/>
        <rFont val="Arial Narrow"/>
        <family val="2"/>
      </rPr>
      <t xml:space="preserve">INE/JGE134/2018 </t>
    </r>
    <r>
      <rPr>
        <sz val="7"/>
        <rFont val="Arial Narrow"/>
        <family val="2"/>
      </rPr>
      <t xml:space="preserve">por el que se emite la </t>
    </r>
    <r>
      <rPr>
        <b/>
        <sz val="7"/>
        <rFont val="Arial Narrow"/>
        <family val="2"/>
      </rPr>
      <t>declaratoria de pérdida de registro del Partido Político Nacional denominado Nueva Alianza</t>
    </r>
    <r>
      <rPr>
        <sz val="7"/>
        <rFont val="Arial Narrow"/>
        <family val="2"/>
      </rPr>
      <t xml:space="preserve">, en virtud de no haber obtenido por lo menos el 3 por ciento de la votación válida emitida en la Elección Federal Ordinaria celebrada el 1 de julio de 2018.
   </t>
    </r>
    <r>
      <rPr>
        <b/>
        <sz val="7"/>
        <rFont val="Arial Narrow"/>
        <family val="2"/>
      </rPr>
      <t xml:space="preserve">INE/JGE135/2018 </t>
    </r>
    <r>
      <rPr>
        <sz val="7"/>
        <rFont val="Arial Narrow"/>
        <family val="2"/>
      </rPr>
      <t xml:space="preserve">por el que se emite la </t>
    </r>
    <r>
      <rPr>
        <b/>
        <sz val="7"/>
        <rFont val="Arial Narrow"/>
        <family val="2"/>
      </rPr>
      <t>declaratoria de pérdida de registro del Partido Político Nacional denominado Encuentro Social</t>
    </r>
    <r>
      <rPr>
        <sz val="7"/>
        <rFont val="Arial Narrow"/>
        <family val="2"/>
      </rPr>
      <t>, en virtud de no haber obtenido por lo menos el 3 por ciento de la votación válida emitida en la Elección Federal Ordinaria celebrada el 1 de julio de 2018.</t>
    </r>
  </si>
  <si>
    <t>6 de septiembre</t>
  </si>
  <si>
    <r>
      <t xml:space="preserve">* </t>
    </r>
    <r>
      <rPr>
        <b/>
        <sz val="7"/>
        <rFont val="Arial Narrow"/>
        <family val="2"/>
      </rPr>
      <t xml:space="preserve">INE/JGE147/2018 Informe Final </t>
    </r>
    <r>
      <rPr>
        <sz val="7"/>
        <rFont val="Arial Narrow"/>
        <family val="2"/>
      </rPr>
      <t xml:space="preserve">del Seguimiento al Plan y Calendario Integral del Proceso Electoral Federal 2017-2018.
</t>
    </r>
    <r>
      <rPr>
        <b/>
        <sz val="7"/>
        <rFont val="Arial Narrow"/>
        <family val="2"/>
      </rPr>
      <t>** Tercer Informe Trimestral</t>
    </r>
    <r>
      <rPr>
        <sz val="7"/>
        <rFont val="Arial Narrow"/>
        <family val="2"/>
      </rPr>
      <t xml:space="preserve"> de Actividades de la Oficialía Electoral (junio - agosto 2018)</t>
    </r>
  </si>
  <si>
    <t>7 de septiembre</t>
  </si>
  <si>
    <r>
      <t xml:space="preserve">* </t>
    </r>
    <r>
      <rPr>
        <b/>
        <sz val="7"/>
        <rFont val="Arial Narrow"/>
        <family val="2"/>
      </rPr>
      <t xml:space="preserve">INE/JGE156/2018 </t>
    </r>
    <r>
      <rPr>
        <sz val="7"/>
        <rFont val="Arial Narrow"/>
        <family val="2"/>
      </rPr>
      <t xml:space="preserve">por el que se aprueban los </t>
    </r>
    <r>
      <rPr>
        <b/>
        <sz val="7"/>
        <rFont val="Arial Narrow"/>
        <family val="2"/>
      </rPr>
      <t>Lineamientos del Programa Especial de Retiro y Reconocimiento al personal de las Ramas Administrativa y del Servicio Profesional Electoral Nacional del INE</t>
    </r>
    <r>
      <rPr>
        <sz val="7"/>
        <rFont val="Arial Narrow"/>
        <family val="2"/>
      </rPr>
      <t>, para el ejercicio 2018.</t>
    </r>
  </si>
  <si>
    <t>13 de septiembre</t>
  </si>
  <si>
    <r>
      <t xml:space="preserve">* </t>
    </r>
    <r>
      <rPr>
        <b/>
        <sz val="7"/>
        <rFont val="Arial Narrow"/>
        <family val="2"/>
      </rPr>
      <t>INE/JGE162/2018 Segundo Informe Trimestral</t>
    </r>
    <r>
      <rPr>
        <sz val="7"/>
        <rFont val="Arial Narrow"/>
        <family val="2"/>
      </rPr>
      <t xml:space="preserve"> de Actividades JGE abril a junio 2018.</t>
    </r>
  </si>
  <si>
    <t>22 de octubre</t>
  </si>
  <si>
    <t>* Presentación del “Programa de Capacitación Electoral (Estructura Curricular)”, que forma parte de la Estrategia de Capacitación y Asistencia Electoral 2018-2019.</t>
  </si>
  <si>
    <t>30 de octubre</t>
  </si>
  <si>
    <t>12 de noviembre</t>
  </si>
  <si>
    <t>21 de noviembre</t>
  </si>
  <si>
    <t>13 de diciembre</t>
  </si>
  <si>
    <r>
      <t xml:space="preserve">* </t>
    </r>
    <r>
      <rPr>
        <b/>
        <sz val="7"/>
        <rFont val="Arial Narrow"/>
        <family val="2"/>
      </rPr>
      <t>INE/JGE223/2018 Tercer Informe Trimestral</t>
    </r>
    <r>
      <rPr>
        <sz val="7"/>
        <rFont val="Arial Narrow"/>
        <family val="2"/>
      </rPr>
      <t xml:space="preserve"> de Actividades JGE julio a septiembre 2018.
</t>
    </r>
    <r>
      <rPr>
        <b/>
        <sz val="7"/>
        <rFont val="Arial Narrow"/>
        <family val="2"/>
      </rPr>
      <t>** Cuarto Informe Trimestral</t>
    </r>
    <r>
      <rPr>
        <sz val="7"/>
        <rFont val="Arial Narrow"/>
        <family val="2"/>
      </rPr>
      <t xml:space="preserve"> de Actividades de la Oficialía Electoral (septiembre - noviembre 2018)</t>
    </r>
  </si>
  <si>
    <t>* Presentación del Plan Anual de Implementación de la ENCCIVICA 2019.</t>
  </si>
  <si>
    <t>16 de enero</t>
  </si>
  <si>
    <t>14 de febrero</t>
  </si>
  <si>
    <r>
      <t>*</t>
    </r>
    <r>
      <rPr>
        <b/>
        <sz val="7"/>
        <rFont val="Arial Narrow"/>
        <family val="2"/>
      </rPr>
      <t xml:space="preserve"> INE/JGE09/2019 </t>
    </r>
    <r>
      <rPr>
        <sz val="7"/>
        <rFont val="Arial Narrow"/>
        <family val="2"/>
      </rPr>
      <t>se designa al Servidor Público que integrará el Comité de Transparencia del Instituto Nacional Electoral a propuesta de la Secretaría Ejecutiva.</t>
    </r>
  </si>
  <si>
    <t>14 de marzo</t>
  </si>
  <si>
    <t>21 de marzo</t>
  </si>
  <si>
    <r>
      <t xml:space="preserve">* </t>
    </r>
    <r>
      <rPr>
        <b/>
        <sz val="7"/>
        <rFont val="Arial Narrow"/>
        <family val="2"/>
      </rPr>
      <t>INE/JGE51/2019 Cuarto Informe Trimestral</t>
    </r>
    <r>
      <rPr>
        <sz val="7"/>
        <rFont val="Arial Narrow"/>
        <family val="2"/>
      </rPr>
      <t xml:space="preserve"> de Actividades JGE octubre a diciembre 2018.
</t>
    </r>
    <r>
      <rPr>
        <b/>
        <sz val="7"/>
        <rFont val="Arial Narrow"/>
        <family val="2"/>
      </rPr>
      <t>INE/JGE52/2019 Informe Anual</t>
    </r>
    <r>
      <rPr>
        <sz val="7"/>
        <rFont val="Arial Narrow"/>
        <family val="2"/>
      </rPr>
      <t xml:space="preserve"> de Actividades JGE, correspondiente al año 2018.
** </t>
    </r>
    <r>
      <rPr>
        <b/>
        <sz val="7"/>
        <rFont val="Arial Narrow"/>
        <family val="2"/>
      </rPr>
      <t>Primer Informe Trimestral</t>
    </r>
    <r>
      <rPr>
        <sz val="7"/>
        <rFont val="Arial Narrow"/>
        <family val="2"/>
      </rPr>
      <t xml:space="preserve"> de Actividades de la Oficialía Electoral (1 de diciembre de 2018 al 28 de febrero de 2019)</t>
    </r>
  </si>
  <si>
    <t>11 de abril</t>
  </si>
  <si>
    <t>7 de mayo</t>
  </si>
  <si>
    <t>16 de mayo</t>
  </si>
  <si>
    <t>31 de mayo</t>
  </si>
  <si>
    <r>
      <t>*</t>
    </r>
    <r>
      <rPr>
        <b/>
        <sz val="7"/>
        <rFont val="Arial Narrow"/>
        <family val="2"/>
      </rPr>
      <t xml:space="preserve"> INE/JGE95/2019 Primer Informe Trimestral </t>
    </r>
    <r>
      <rPr>
        <sz val="7"/>
        <rFont val="Arial Narrow"/>
        <family val="2"/>
      </rPr>
      <t>de Actividades JGE enero a marzo 2019.</t>
    </r>
  </si>
  <si>
    <t>20 de junio</t>
  </si>
  <si>
    <r>
      <t>*</t>
    </r>
    <r>
      <rPr>
        <b/>
        <sz val="7"/>
        <rFont val="Arial Narrow"/>
        <family val="2"/>
      </rPr>
      <t xml:space="preserve"> Segundo Informe Trimestral</t>
    </r>
    <r>
      <rPr>
        <sz val="7"/>
        <rFont val="Arial Narrow"/>
        <family val="2"/>
      </rPr>
      <t xml:space="preserve"> de Actividades de la Oficialía Electoral (1° marzo al 31 de mayo 2019).</t>
    </r>
  </si>
  <si>
    <t>11 de julio</t>
  </si>
  <si>
    <t>26 de agosto</t>
  </si>
  <si>
    <r>
      <t>*</t>
    </r>
    <r>
      <rPr>
        <b/>
        <sz val="7"/>
        <rFont val="Arial Narrow"/>
        <family val="2"/>
      </rPr>
      <t xml:space="preserve"> INE/JGE138/2019 Segundo Informe Trimestral </t>
    </r>
    <r>
      <rPr>
        <sz val="7"/>
        <rFont val="Arial Narrow"/>
        <family val="2"/>
      </rPr>
      <t>de Actividades JGE abril a junio 2019.</t>
    </r>
  </si>
  <si>
    <r>
      <t>*</t>
    </r>
    <r>
      <rPr>
        <b/>
        <sz val="7"/>
        <rFont val="Arial Narrow"/>
        <family val="2"/>
      </rPr>
      <t xml:space="preserve"> Tercer Informe Trimestral</t>
    </r>
    <r>
      <rPr>
        <sz val="7"/>
        <rFont val="Arial Narrow"/>
        <family val="2"/>
      </rPr>
      <t xml:space="preserve"> de Actividades de la Oficialía Electoral (Junio - Agosto de 2019).</t>
    </r>
  </si>
  <si>
    <t>31 de octubre</t>
  </si>
  <si>
    <r>
      <t>*</t>
    </r>
    <r>
      <rPr>
        <b/>
        <sz val="7"/>
        <rFont val="Arial Narrow"/>
        <family val="2"/>
      </rPr>
      <t xml:space="preserve"> INE/JGE173/2019 Tercer Informe Trimestral </t>
    </r>
    <r>
      <rPr>
        <sz val="7"/>
        <rFont val="Arial Narrow"/>
        <family val="2"/>
      </rPr>
      <t>de Actividades JGE julio a septiembre 2019.</t>
    </r>
  </si>
  <si>
    <t>15 de noviembre</t>
  </si>
  <si>
    <t>9 de diciembre</t>
  </si>
  <si>
    <r>
      <t xml:space="preserve">* </t>
    </r>
    <r>
      <rPr>
        <b/>
        <sz val="7"/>
        <rFont val="Arial Narrow"/>
        <family val="2"/>
      </rPr>
      <t xml:space="preserve">INE/JGE01/2020 Programa Anual de Trabajo </t>
    </r>
    <r>
      <rPr>
        <sz val="7"/>
        <rFont val="Arial Narrow"/>
        <family val="2"/>
      </rPr>
      <t xml:space="preserve">2020 del Comité de Planeación Institucional.
** </t>
    </r>
    <r>
      <rPr>
        <b/>
        <sz val="7"/>
        <rFont val="Arial Narrow"/>
        <family val="2"/>
      </rPr>
      <t>Cuarto Informe Trimestral</t>
    </r>
    <r>
      <rPr>
        <sz val="7"/>
        <rFont val="Arial Narrow"/>
        <family val="2"/>
      </rPr>
      <t xml:space="preserve"> de Actividades de la Oficialía Electoral (septiembre - diciembre de 2019)</t>
    </r>
  </si>
  <si>
    <r>
      <t xml:space="preserve">* </t>
    </r>
    <r>
      <rPr>
        <b/>
        <sz val="7"/>
        <rFont val="Arial Narrow"/>
        <family val="2"/>
      </rPr>
      <t xml:space="preserve">INE/JGE15/2020 Cuarto Informe Trimestral </t>
    </r>
    <r>
      <rPr>
        <sz val="7"/>
        <rFont val="Arial Narrow"/>
        <family val="2"/>
      </rPr>
      <t>de Actividades JGE octubre a diciembre 2019.</t>
    </r>
  </si>
  <si>
    <t>19 de febrero</t>
  </si>
  <si>
    <r>
      <t xml:space="preserve">* </t>
    </r>
    <r>
      <rPr>
        <b/>
        <sz val="7"/>
        <rFont val="Arial Narrow"/>
        <family val="2"/>
      </rPr>
      <t>INE/JGE34/2020</t>
    </r>
    <r>
      <rPr>
        <sz val="7"/>
        <rFont val="Arial Narrow"/>
        <family val="2"/>
      </rPr>
      <t xml:space="preserve"> por el que se determinan medidas preventivas y de actuación, con motivo de la pandemia del COVID-19.</t>
    </r>
  </si>
  <si>
    <t>19 de marzo</t>
  </si>
  <si>
    <r>
      <t>*</t>
    </r>
    <r>
      <rPr>
        <b/>
        <sz val="7"/>
        <rFont val="Arial Narrow"/>
        <family val="2"/>
      </rPr>
      <t xml:space="preserve"> INE/JGE35/2020 Informe Anual</t>
    </r>
    <r>
      <rPr>
        <sz val="7"/>
        <rFont val="Arial Narrow"/>
        <family val="2"/>
      </rPr>
      <t xml:space="preserve"> de Actividades JGE, correspondiente al año 2019.</t>
    </r>
  </si>
  <si>
    <t>16 de abril</t>
  </si>
  <si>
    <r>
      <t xml:space="preserve">* </t>
    </r>
    <r>
      <rPr>
        <b/>
        <sz val="7"/>
        <rFont val="Arial Narrow"/>
        <family val="2"/>
      </rPr>
      <t>INE/JGE45/2020</t>
    </r>
    <r>
      <rPr>
        <sz val="7"/>
        <rFont val="Arial Narrow"/>
        <family val="2"/>
      </rPr>
      <t xml:space="preserve"> por el que se modifica el diverso INE/JGE34/2020, por el que se determinaron medidas preventivas y de actuación, con motivo de la pandemia del COVID-19, a efecto de ampliar la suspensión de plazos.</t>
    </r>
  </si>
  <si>
    <t>13 de mayo</t>
  </si>
  <si>
    <t>17 de junio</t>
  </si>
  <si>
    <t>24 de junio</t>
  </si>
  <si>
    <r>
      <t xml:space="preserve">* </t>
    </r>
    <r>
      <rPr>
        <b/>
        <sz val="7"/>
        <rFont val="Arial Narrow"/>
        <family val="2"/>
      </rPr>
      <t>INE/JGE69/2020</t>
    </r>
    <r>
      <rPr>
        <sz val="7"/>
        <rFont val="Arial Narrow"/>
        <family val="2"/>
      </rPr>
      <t xml:space="preserve"> por el que se aprueba la estrategia y la metodología para el levantamiento de plazos relacionados con actividades administrativas, así como para el regreso paulatino a las actividades presenciales por parte del personal.</t>
    </r>
  </si>
  <si>
    <r>
      <t xml:space="preserve">* </t>
    </r>
    <r>
      <rPr>
        <b/>
        <sz val="7"/>
        <rFont val="Arial Narrow"/>
        <family val="2"/>
      </rPr>
      <t xml:space="preserve">INE/JGE70/2020 Primer Informe Trimestral </t>
    </r>
    <r>
      <rPr>
        <sz val="7"/>
        <rFont val="Arial Narrow"/>
        <family val="2"/>
      </rPr>
      <t>de Actividades JGE enero a marzo 2020.</t>
    </r>
  </si>
  <si>
    <t>27 de julio</t>
  </si>
  <si>
    <r>
      <rPr>
        <b/>
        <sz val="7"/>
        <rFont val="Arial Narrow"/>
        <family val="2"/>
      </rPr>
      <t>* Primer informe</t>
    </r>
    <r>
      <rPr>
        <sz val="7"/>
        <rFont val="Arial Narrow"/>
        <family val="2"/>
      </rPr>
      <t xml:space="preserve"> de actividades de la Oficialía Electoral 2020 (enero a junio).</t>
    </r>
  </si>
  <si>
    <r>
      <t xml:space="preserve">* </t>
    </r>
    <r>
      <rPr>
        <b/>
        <sz val="7"/>
        <rFont val="Arial Narrow"/>
        <family val="2"/>
      </rPr>
      <t xml:space="preserve">INE/JGE93/2020 Segundo Informe Trimestral </t>
    </r>
    <r>
      <rPr>
        <sz val="7"/>
        <rFont val="Arial Narrow"/>
        <family val="2"/>
      </rPr>
      <t>de Actividades JGE abril a junio 2020.</t>
    </r>
  </si>
  <si>
    <t>28 de agosto</t>
  </si>
  <si>
    <t>25 de septiembre</t>
  </si>
  <si>
    <t>5 de ocrtubre</t>
  </si>
  <si>
    <t>14 de ocrtubre</t>
  </si>
  <si>
    <t>26 de ocrtubre</t>
  </si>
  <si>
    <r>
      <rPr>
        <b/>
        <sz val="7"/>
        <rFont val="Arial Narrow"/>
        <family val="2"/>
      </rPr>
      <t>* Tercer informe</t>
    </r>
    <r>
      <rPr>
        <sz val="7"/>
        <rFont val="Arial Narrow"/>
        <family val="2"/>
      </rPr>
      <t xml:space="preserve"> de actividades de la Oficialía Electoral (julio-septiembre 2020).</t>
    </r>
  </si>
  <si>
    <t>20 de noviembre</t>
  </si>
  <si>
    <r>
      <t xml:space="preserve">* </t>
    </r>
    <r>
      <rPr>
        <b/>
        <sz val="7"/>
        <rFont val="Arial Narrow"/>
        <family val="2"/>
      </rPr>
      <t xml:space="preserve">INE/JGE163/2020 Tercer Informe Trimestral </t>
    </r>
    <r>
      <rPr>
        <sz val="7"/>
        <rFont val="Arial Narrow"/>
        <family val="2"/>
      </rPr>
      <t>de Actividades JGE julio a septiembre 2020.</t>
    </r>
  </si>
  <si>
    <t>7 de diciembre</t>
  </si>
  <si>
    <t>10 de diciembre</t>
  </si>
  <si>
    <t>18 de diciembre</t>
  </si>
  <si>
    <t>4 de enero</t>
  </si>
  <si>
    <t>21 de enero</t>
  </si>
  <si>
    <r>
      <t xml:space="preserve">* </t>
    </r>
    <r>
      <rPr>
        <b/>
        <sz val="7"/>
        <rFont val="Arial Narrow"/>
        <family val="2"/>
      </rPr>
      <t xml:space="preserve">INE/JGE02/2021 Programa Anual de Trabajo </t>
    </r>
    <r>
      <rPr>
        <sz val="7"/>
        <rFont val="Arial Narrow"/>
        <family val="2"/>
      </rPr>
      <t xml:space="preserve">2021 del Comité de Planeación Institucional.
** </t>
    </r>
    <r>
      <rPr>
        <b/>
        <sz val="7"/>
        <rFont val="Arial Narrow"/>
        <family val="2"/>
      </rPr>
      <t>Cuarto Informe Trimestral</t>
    </r>
    <r>
      <rPr>
        <sz val="7"/>
        <rFont val="Arial Narrow"/>
        <family val="2"/>
      </rPr>
      <t xml:space="preserve"> de Actividades de Oficialía Electoral (octubre - diciembre de 2020)</t>
    </r>
  </si>
  <si>
    <t>2 de febrero</t>
  </si>
  <si>
    <t>5 de febrero</t>
  </si>
  <si>
    <t>18 de febrero</t>
  </si>
  <si>
    <r>
      <t xml:space="preserve">* </t>
    </r>
    <r>
      <rPr>
        <b/>
        <sz val="7"/>
        <rFont val="Arial Narrow"/>
        <family val="2"/>
      </rPr>
      <t>INE/JGE22/2021 Cuarto Informe Trimestral</t>
    </r>
    <r>
      <rPr>
        <sz val="7"/>
        <rFont val="Arial Narrow"/>
        <family val="2"/>
      </rPr>
      <t xml:space="preserve"> de Actividades JGE octubre, noviembre y diciembre 2020.
 </t>
    </r>
    <r>
      <rPr>
        <b/>
        <sz val="7"/>
        <rFont val="Arial Narrow"/>
        <family val="2"/>
      </rPr>
      <t>INE/JGE23/2021 Informe Anual</t>
    </r>
    <r>
      <rPr>
        <sz val="7"/>
        <rFont val="Arial Narrow"/>
        <family val="2"/>
      </rPr>
      <t xml:space="preserve"> de Actividades JGE, correspondiente al año 2020.</t>
    </r>
  </si>
  <si>
    <t>25 de febrero</t>
  </si>
  <si>
    <t>4 de marzo</t>
  </si>
  <si>
    <r>
      <t>*</t>
    </r>
    <r>
      <rPr>
        <b/>
        <sz val="7"/>
        <rFont val="Arial Narrow"/>
        <family val="2"/>
      </rPr>
      <t>Informe</t>
    </r>
    <r>
      <rPr>
        <sz val="7"/>
        <rFont val="Arial Narrow"/>
        <family val="2"/>
      </rPr>
      <t xml:space="preserve"> sobre presentación de declaraciones patrimoniales de los CAES y SE.</t>
    </r>
  </si>
  <si>
    <t>9 de abril</t>
  </si>
  <si>
    <t>22 de abril</t>
  </si>
  <si>
    <r>
      <t xml:space="preserve">* </t>
    </r>
    <r>
      <rPr>
        <b/>
        <sz val="7"/>
        <rFont val="Arial Narrow"/>
        <family val="2"/>
      </rPr>
      <t>Primer Informe Trimestral</t>
    </r>
    <r>
      <rPr>
        <sz val="7"/>
        <rFont val="Arial Narrow"/>
        <family val="2"/>
      </rPr>
      <t xml:space="preserve"> de Actividades de Oficialía Electoral (enero-marzo de 2021)</t>
    </r>
  </si>
  <si>
    <t>20 de mayo</t>
  </si>
  <si>
    <r>
      <t xml:space="preserve">* </t>
    </r>
    <r>
      <rPr>
        <b/>
        <sz val="7"/>
        <rFont val="Arial Narrow"/>
        <family val="2"/>
      </rPr>
      <t xml:space="preserve">INE/JGE89/2021 Primer Informe Trimestral </t>
    </r>
    <r>
      <rPr>
        <sz val="7"/>
        <rFont val="Arial Narrow"/>
        <family val="2"/>
      </rPr>
      <t>de Actividades JGE enero a marzo 2021.</t>
    </r>
  </si>
  <si>
    <r>
      <t xml:space="preserve">* </t>
    </r>
    <r>
      <rPr>
        <b/>
        <sz val="7"/>
        <rFont val="Arial Narrow"/>
        <family val="2"/>
      </rPr>
      <t xml:space="preserve">INE/JGE116/2021 </t>
    </r>
    <r>
      <rPr>
        <sz val="7"/>
        <rFont val="Arial Narrow"/>
        <family val="2"/>
      </rPr>
      <t xml:space="preserve">por el que se aprueban los </t>
    </r>
    <r>
      <rPr>
        <b/>
        <sz val="7"/>
        <rFont val="Arial Narrow"/>
        <family val="2"/>
      </rPr>
      <t>Lineamientos del Programa Especial de Retiro y Reconocimiento al personal de las Ramas Administrativa y del Servicio Profesional Electoral Nacional del INE</t>
    </r>
    <r>
      <rPr>
        <sz val="7"/>
        <rFont val="Arial Narrow"/>
        <family val="2"/>
      </rPr>
      <t>, para el ejercicio 2021.</t>
    </r>
  </si>
  <si>
    <t>20 de julio</t>
  </si>
  <si>
    <r>
      <t xml:space="preserve">* </t>
    </r>
    <r>
      <rPr>
        <b/>
        <sz val="7"/>
        <rFont val="Arial Narrow"/>
        <family val="2"/>
      </rPr>
      <t>Informe Trimestral</t>
    </r>
    <r>
      <rPr>
        <sz val="7"/>
        <rFont val="Arial Narrow"/>
        <family val="2"/>
      </rPr>
      <t xml:space="preserve"> de Actividades de Oficialía Electoral (abril-junio 2021)</t>
    </r>
  </si>
  <si>
    <t>12 de agosto</t>
  </si>
  <si>
    <r>
      <t xml:space="preserve">* </t>
    </r>
    <r>
      <rPr>
        <b/>
        <sz val="7"/>
        <rFont val="Arial Narrow"/>
        <family val="2"/>
      </rPr>
      <t xml:space="preserve">INE/JGE155/2021 Segundo Informe Trimestral </t>
    </r>
    <r>
      <rPr>
        <sz val="7"/>
        <rFont val="Arial Narrow"/>
        <family val="2"/>
      </rPr>
      <t>de Actividades JGE abril a junio 2021.</t>
    </r>
  </si>
  <si>
    <r>
      <t xml:space="preserve">* </t>
    </r>
    <r>
      <rPr>
        <b/>
        <sz val="7"/>
        <rFont val="Arial Narrow"/>
        <family val="2"/>
      </rPr>
      <t xml:space="preserve">INE/JGE172/2021 </t>
    </r>
    <r>
      <rPr>
        <sz val="7"/>
        <rFont val="Arial Narrow"/>
        <family val="2"/>
      </rPr>
      <t>por el que se aprueba la Cartera Institucional de Proyectos del INE para el ejercicio fiscal de 2022, así como los indicadores del Instituto.</t>
    </r>
  </si>
  <si>
    <t>30 de agosto</t>
  </si>
  <si>
    <r>
      <t xml:space="preserve">* </t>
    </r>
    <r>
      <rPr>
        <b/>
        <sz val="7"/>
        <rFont val="Arial Narrow"/>
        <family val="2"/>
      </rPr>
      <t>INE/JGE175/2021</t>
    </r>
    <r>
      <rPr>
        <sz val="7"/>
        <rFont val="Arial Narrow"/>
        <family val="2"/>
      </rPr>
      <t xml:space="preserve"> por el que se emite la </t>
    </r>
    <r>
      <rPr>
        <b/>
        <sz val="7"/>
        <rFont val="Arial Narrow"/>
        <family val="2"/>
      </rPr>
      <t>declaratoria de pérdida de registro del Partido Encuentro Solidario</t>
    </r>
    <r>
      <rPr>
        <sz val="7"/>
        <rFont val="Arial Narrow"/>
        <family val="2"/>
      </rPr>
      <t xml:space="preserve">, por no haber obtenido por lo menos el 3% de la votación válida emitida en la elección federal ordinaria celebrada el 6 de junio de 2021.
</t>
    </r>
    <r>
      <rPr>
        <b/>
        <sz val="7"/>
        <rFont val="Arial Narrow"/>
        <family val="2"/>
      </rPr>
      <t>INE/JGE176/2021</t>
    </r>
    <r>
      <rPr>
        <sz val="7"/>
        <rFont val="Arial Narrow"/>
        <family val="2"/>
      </rPr>
      <t xml:space="preserve"> por el que se emite la </t>
    </r>
    <r>
      <rPr>
        <b/>
        <sz val="7"/>
        <rFont val="Arial Narrow"/>
        <family val="2"/>
      </rPr>
      <t>declaratoria de pérdida de registro del Partido Político Nacional denominado Redes Sociales Progresistas</t>
    </r>
    <r>
      <rPr>
        <sz val="7"/>
        <rFont val="Arial Narrow"/>
        <family val="2"/>
      </rPr>
      <t xml:space="preserve">, por no haber obtenido por lo menos el 3% de la votación válida emitida en la elección federal ordinaria celebrada el 6 de junio de 2021.
</t>
    </r>
    <r>
      <rPr>
        <b/>
        <sz val="7"/>
        <rFont val="Arial Narrow"/>
        <family val="2"/>
      </rPr>
      <t>INE/JGE177/2021</t>
    </r>
    <r>
      <rPr>
        <sz val="7"/>
        <rFont val="Arial Narrow"/>
        <family val="2"/>
      </rPr>
      <t xml:space="preserve"> por el que se emite la </t>
    </r>
    <r>
      <rPr>
        <b/>
        <sz val="7"/>
        <rFont val="Arial Narrow"/>
        <family val="2"/>
      </rPr>
      <t>declaratoria de pérdida de registro del Partido Político Nacional denominado Fuerza Por México</t>
    </r>
    <r>
      <rPr>
        <sz val="7"/>
        <rFont val="Arial Narrow"/>
        <family val="2"/>
      </rPr>
      <t>, por no haber obtenido por lo menos el 3% de la votación válida emitida en la elección federal ordinaria celebrada el 6 de junio de 2021.</t>
    </r>
  </si>
  <si>
    <t>29 de septiembre</t>
  </si>
  <si>
    <t>11 de noviembre</t>
  </si>
  <si>
    <r>
      <t xml:space="preserve">* </t>
    </r>
    <r>
      <rPr>
        <b/>
        <sz val="7"/>
        <rFont val="Arial Narrow"/>
        <family val="2"/>
      </rPr>
      <t xml:space="preserve">INE/JGE230/2021 Tercer Informe Trimestral </t>
    </r>
    <r>
      <rPr>
        <sz val="7"/>
        <rFont val="Arial Narrow"/>
        <family val="2"/>
      </rPr>
      <t>de Actividades JGE julio a septiembre de 2021.</t>
    </r>
  </si>
  <si>
    <t>24 de noviembre</t>
  </si>
  <si>
    <t>8 de diciembre</t>
  </si>
  <si>
    <t>6 de enero</t>
  </si>
  <si>
    <r>
      <rPr>
        <b/>
        <sz val="7"/>
        <rFont val="Arial Narrow"/>
        <family val="2"/>
      </rPr>
      <t>INE/JGE03/2022</t>
    </r>
    <r>
      <rPr>
        <sz val="7"/>
        <rFont val="Arial Narrow"/>
        <family val="2"/>
      </rPr>
      <t xml:space="preserve"> Auto de Desechamiento que emite la Junta General Ejecutiva del Instituto Nacional Electoral de los Recursos de Inconformidad INE/RI/10/2021 y acumulados.</t>
    </r>
    <r>
      <rPr>
        <b/>
        <i/>
        <sz val="7"/>
        <rFont val="Arial Narrow"/>
        <family val="2"/>
      </rPr>
      <t xml:space="preserve"> (Se contabiliza como resolución)</t>
    </r>
  </si>
  <si>
    <r>
      <t xml:space="preserve">Plan de Implementación 2022 de la Estrategia Nacional de Cultura Cívica 2017 - 2023. </t>
    </r>
    <r>
      <rPr>
        <b/>
        <i/>
        <sz val="7"/>
        <rFont val="Arial Narrow"/>
        <family val="2"/>
      </rPr>
      <t xml:space="preserve">(Se contabiliza como informe)
</t>
    </r>
    <r>
      <rPr>
        <b/>
        <sz val="7"/>
        <rFont val="Arial Narrow"/>
        <family val="2"/>
      </rPr>
      <t>INE/JGE32/2022</t>
    </r>
    <r>
      <rPr>
        <sz val="7"/>
        <rFont val="Arial Narrow"/>
        <family val="2"/>
      </rPr>
      <t xml:space="preserve"> Auto de Desechamiento de la Junta General Ejecutiva del Instituto Nacional Electoral respecto del Recurso de Inconformidad INE/RI/23/2021, interpuesto en contra de la Resolución del 3 de noviembre de 2021, dictada por el Secretario Ejecutivo en el procedimiento laboral sancionador INE/DJ/HASL/PSL/6/2021. </t>
    </r>
    <r>
      <rPr>
        <b/>
        <i/>
        <sz val="7"/>
        <rFont val="Arial Narrow"/>
        <family val="2"/>
      </rPr>
      <t>(Se contabiliza como resolución)</t>
    </r>
  </si>
  <si>
    <t>4 de febrero</t>
  </si>
  <si>
    <r>
      <t xml:space="preserve">* </t>
    </r>
    <r>
      <rPr>
        <b/>
        <sz val="7"/>
        <rFont val="Arial Narrow"/>
        <family val="2"/>
      </rPr>
      <t>INE/JGE40/2022</t>
    </r>
    <r>
      <rPr>
        <sz val="7"/>
        <rFont val="Arial Narrow"/>
        <family val="2"/>
      </rPr>
      <t xml:space="preserve"> Cuarto Informe Trimestral de Actividades de la Junta General Ejecutiva, correspondiente a los meses de octubre, noviembre y diciembre de 2021.
</t>
    </r>
    <r>
      <rPr>
        <b/>
        <sz val="7"/>
        <rFont val="Arial Narrow"/>
        <family val="2"/>
      </rPr>
      <t xml:space="preserve">* INE/JGE41/2022 </t>
    </r>
    <r>
      <rPr>
        <sz val="7"/>
        <rFont val="Arial Narrow"/>
        <family val="2"/>
      </rPr>
      <t>Informe Anual de actividades de la Junta General Ejecutiva, correspondiente al año 2021.</t>
    </r>
  </si>
  <si>
    <t>24 de marzo</t>
  </si>
  <si>
    <r>
      <rPr>
        <b/>
        <sz val="7"/>
        <rFont val="Arial Narrow"/>
        <family val="2"/>
      </rPr>
      <t>INE/JGE63/2022</t>
    </r>
    <r>
      <rPr>
        <sz val="7"/>
        <rFont val="Arial Narrow"/>
        <family val="2"/>
      </rPr>
      <t xml:space="preserve"> Programa Anual de Trabajo 2022 del Comité de Planeación Institucional. </t>
    </r>
    <r>
      <rPr>
        <b/>
        <i/>
        <sz val="7"/>
        <rFont val="Arial Narrow"/>
        <family val="2"/>
      </rPr>
      <t xml:space="preserve">(Se contabiliza como acuerdo)
</t>
    </r>
    <r>
      <rPr>
        <b/>
        <sz val="7"/>
        <rFont val="Arial Narrow"/>
        <family val="2"/>
      </rPr>
      <t>INE/JGE83/2022</t>
    </r>
    <r>
      <rPr>
        <sz val="7"/>
        <rFont val="Arial Narrow"/>
        <family val="2"/>
      </rPr>
      <t xml:space="preserve"> Auto de Desechamiento de la Junta General Ejecutiva del Instituto Nacional Electoral del Recurso de Inconformidad INE/RI/20/2021, interpuesto contra el auto de 11 de agosto de 2021, dictado por la Dirección Jurídica, dentro del procedimiento laboral disciplinario INE/DJ/HASL/PLS/1/2021. </t>
    </r>
    <r>
      <rPr>
        <b/>
        <i/>
        <sz val="7"/>
        <rFont val="Arial Narrow"/>
        <family val="2"/>
      </rPr>
      <t>(Se contabiliza como resolución)</t>
    </r>
  </si>
  <si>
    <r>
      <rPr>
        <b/>
        <sz val="7"/>
        <rFont val="Arial Narrow"/>
        <family val="2"/>
      </rPr>
      <t>* INE/JGE108/2022</t>
    </r>
    <r>
      <rPr>
        <sz val="7"/>
        <rFont val="Arial Narrow"/>
        <family val="2"/>
      </rPr>
      <t xml:space="preserve"> Primer Informe Trimestral de Actividades de la Junta General Ejecutiva, correspondiente a los meses de enero, febrero y marzo de 2022.</t>
    </r>
  </si>
  <si>
    <t>2 de junio</t>
  </si>
  <si>
    <t>19 de agosto</t>
  </si>
  <si>
    <r>
      <rPr>
        <b/>
        <sz val="7"/>
        <rFont val="Arial Narrow"/>
        <family val="2"/>
      </rPr>
      <t>* INE/JGE154/2022</t>
    </r>
    <r>
      <rPr>
        <sz val="7"/>
        <rFont val="Arial Narrow"/>
        <family val="2"/>
      </rPr>
      <t xml:space="preserve"> Segunfo informe Trimestral de Actividades de la Junta General Ejecutiva, correspodiente a los meses de abril, mayo y junio.</t>
    </r>
  </si>
  <si>
    <t>31 de agosto</t>
  </si>
  <si>
    <t>13 de octubre</t>
  </si>
  <si>
    <r>
      <rPr>
        <b/>
        <sz val="7"/>
        <rFont val="Arial Narrow"/>
        <family val="2"/>
      </rPr>
      <t xml:space="preserve">INE/JGE197/2022 </t>
    </r>
    <r>
      <rPr>
        <sz val="7"/>
        <rFont val="Arial Narrow"/>
        <family val="2"/>
      </rPr>
      <t xml:space="preserve">Auto de Desechamiento de la Junta General Ejecutiva del Instituto Nacional Electoral respecto del Recurso de Inconformidad registrado bajo el número de expediente INE/RI/SPEN/34/2022. </t>
    </r>
    <r>
      <rPr>
        <b/>
        <i/>
        <sz val="7"/>
        <rFont val="Arial Narrow"/>
        <family val="2"/>
      </rPr>
      <t>(Se contabiliza como resolución)</t>
    </r>
    <r>
      <rPr>
        <sz val="7"/>
        <rFont val="Arial Narrow"/>
        <family val="2"/>
      </rPr>
      <t xml:space="preserve">
</t>
    </r>
    <r>
      <rPr>
        <b/>
        <sz val="7"/>
        <rFont val="Arial Narrow"/>
        <family val="2"/>
      </rPr>
      <t xml:space="preserve">INE/JGE200/2022 </t>
    </r>
    <r>
      <rPr>
        <sz val="7"/>
        <rFont val="Arial Narrow"/>
        <family val="2"/>
      </rPr>
      <t xml:space="preserve">Auto de Desechamiento de la Junta General Ejecutiva del Instituto Nacional Electoral del Recurso de Inconformidad INE/RI/33/2022, interpuesto en contra de del oficio INE/JLETAB/VE/462/2022 del 13 de junio de 2022, expedido por la Vocal Ejecutiva de la Junta Local Ejecutiva en el estado de Tabasco. </t>
    </r>
    <r>
      <rPr>
        <b/>
        <i/>
        <sz val="7"/>
        <rFont val="Arial Narrow"/>
        <family val="2"/>
      </rPr>
      <t>(Se contabiliza como resolución)</t>
    </r>
  </si>
  <si>
    <r>
      <rPr>
        <b/>
        <sz val="7"/>
        <rFont val="Arial Narrow"/>
        <family val="2"/>
      </rPr>
      <t>INE/JGE213/2022</t>
    </r>
    <r>
      <rPr>
        <sz val="7"/>
        <rFont val="Arial Narrow"/>
        <family val="2"/>
      </rPr>
      <t xml:space="preserve"> Auto de Desechamiento de la Junta General Ejecutiva del Instituto Nacional Electoral respecto del Recurso de Inconformidad presentado en contra del auto de inicio del procedimiento laboral sancionador identificado con el número de expediente INE/DJ/PLS/354/2021. </t>
    </r>
    <r>
      <rPr>
        <b/>
        <i/>
        <sz val="7"/>
        <rFont val="Arial Narrow"/>
        <family val="2"/>
      </rPr>
      <t xml:space="preserve">(Se contabiliza como resolución)
</t>
    </r>
    <r>
      <rPr>
        <b/>
        <sz val="7"/>
        <rFont val="Arial Narrow"/>
        <family val="2"/>
      </rPr>
      <t xml:space="preserve">INE/JGE218/2022 </t>
    </r>
    <r>
      <rPr>
        <sz val="7"/>
        <rFont val="Arial Narrow"/>
        <family val="2"/>
      </rPr>
      <t xml:space="preserve">Auto de Desechamiento que emite la Junta General Ejecutiva del Instituto Nacional Electoral respecto del recurso de inconformidad INE/RI/SPEN/31/2022. </t>
    </r>
    <r>
      <rPr>
        <b/>
        <i/>
        <sz val="7"/>
        <rFont val="Arial Narrow"/>
        <family val="2"/>
      </rPr>
      <t>(Se contabiliza como resolución)</t>
    </r>
  </si>
  <si>
    <t>18 de noviembre</t>
  </si>
  <si>
    <r>
      <rPr>
        <b/>
        <sz val="7"/>
        <rFont val="Arial Narrow"/>
        <family val="2"/>
      </rPr>
      <t>* INE/JGE229/2022</t>
    </r>
    <r>
      <rPr>
        <sz val="7"/>
        <rFont val="Arial Narrow"/>
        <family val="2"/>
      </rPr>
      <t xml:space="preserve"> Tercer informe Trimestral de Actividades de la Junta General Ejecutiva, correspodiente a los meses de julio, agosto y septiembre.</t>
    </r>
  </si>
  <si>
    <t>12 de diciembre</t>
  </si>
  <si>
    <r>
      <t xml:space="preserve">Intervención del Ing. René Miranda Jaimes, Director Ejecutivo del Registro Federal de Electores. </t>
    </r>
    <r>
      <rPr>
        <b/>
        <i/>
        <sz val="7"/>
        <rFont val="Arial Narrow"/>
        <family val="2"/>
      </rPr>
      <t>(No se contabiliza)</t>
    </r>
    <r>
      <rPr>
        <sz val="7"/>
        <rFont val="Arial Narrow"/>
        <family val="2"/>
      </rPr>
      <t xml:space="preserve">
Intervención  del Lic. Manuel Carrillo Poblano, Coordinador de Asuntos Internacionales. </t>
    </r>
    <r>
      <rPr>
        <b/>
        <i/>
        <sz val="7"/>
        <rFont val="Arial Narrow"/>
        <family val="2"/>
      </rPr>
      <t>(No se contabiliza)</t>
    </r>
  </si>
  <si>
    <r>
      <t xml:space="preserve">Plan Anual de Implementación 2023 de la Estrategia Nacional de Cultura Cívica 2017-202 </t>
    </r>
    <r>
      <rPr>
        <b/>
        <i/>
        <sz val="7"/>
        <rFont val="Arial Narrow"/>
        <family val="2"/>
      </rPr>
      <t>(Se contabiliza como informe)</t>
    </r>
  </si>
  <si>
    <r>
      <rPr>
        <b/>
        <sz val="7"/>
        <rFont val="Arial Narrow"/>
        <family val="2"/>
      </rPr>
      <t>INE/JGE21/2023</t>
    </r>
    <r>
      <rPr>
        <sz val="7"/>
        <rFont val="Arial Narrow"/>
        <family val="2"/>
      </rPr>
      <t xml:space="preserve"> Programa Anual de Trabajo 2023 del Comité de Planeación Institucional. </t>
    </r>
    <r>
      <rPr>
        <b/>
        <i/>
        <sz val="7"/>
        <rFont val="Arial Narrow"/>
        <family val="2"/>
      </rPr>
      <t>(Se contabiliza como acuerdo)</t>
    </r>
    <r>
      <rPr>
        <sz val="7"/>
        <rFont val="Arial Narrow"/>
        <family val="2"/>
      </rPr>
      <t xml:space="preserve">
</t>
    </r>
    <r>
      <rPr>
        <b/>
        <sz val="7"/>
        <rFont val="Arial Narrow"/>
        <family val="2"/>
      </rPr>
      <t>INE/JGE22/2023</t>
    </r>
    <r>
      <rPr>
        <sz val="7"/>
        <rFont val="Arial Narrow"/>
        <family val="2"/>
      </rPr>
      <t xml:space="preserve"> Cuarto Informe Trimestral de Actividades de la Junta General Ejecutiva, correspondiente a los meses de octubre, noviembre y diciembre de 2022. </t>
    </r>
    <r>
      <rPr>
        <b/>
        <i/>
        <sz val="7"/>
        <rFont val="Arial Narrow"/>
        <family val="2"/>
      </rPr>
      <t xml:space="preserve">(Se contabiliza como acuerdo)
</t>
    </r>
    <r>
      <rPr>
        <b/>
        <sz val="7"/>
        <rFont val="Arial Narrow"/>
        <family val="2"/>
      </rPr>
      <t>INE/JGE23/2023</t>
    </r>
    <r>
      <rPr>
        <sz val="7"/>
        <rFont val="Arial Narrow"/>
        <family val="2"/>
      </rPr>
      <t xml:space="preserve"> Informe Anual de actividades de la Junta General Ejecutiva, correspondiente al año 2022. </t>
    </r>
    <r>
      <rPr>
        <b/>
        <i/>
        <sz val="7"/>
        <rFont val="Arial Narrow"/>
        <family val="2"/>
      </rPr>
      <t>(Se contabiliza como acuerdo)</t>
    </r>
  </si>
  <si>
    <t>24 de febrero</t>
  </si>
  <si>
    <r>
      <rPr>
        <b/>
        <sz val="7"/>
        <rFont val="Arial Narrow"/>
        <family val="2"/>
      </rPr>
      <t>INE/JGE51/2023</t>
    </r>
    <r>
      <rPr>
        <sz val="7"/>
        <rFont val="Arial Narrow"/>
        <family val="2"/>
      </rPr>
      <t xml:space="preserve"> Auto de Desechamiento […] apartado 3.3 </t>
    </r>
    <r>
      <rPr>
        <b/>
        <i/>
        <sz val="7"/>
        <rFont val="Arial Narrow"/>
        <family val="2"/>
      </rPr>
      <t>(Se contabiliza como resolución)</t>
    </r>
    <r>
      <rPr>
        <sz val="7"/>
        <rFont val="Arial Narrow"/>
        <family val="2"/>
      </rPr>
      <t xml:space="preserve">
</t>
    </r>
    <r>
      <rPr>
        <b/>
        <i/>
        <sz val="7"/>
        <rFont val="Arial Narrow"/>
        <family val="2"/>
      </rPr>
      <t xml:space="preserve">
</t>
    </r>
    <r>
      <rPr>
        <b/>
        <sz val="7"/>
        <rFont val="Arial Narrow"/>
        <family val="2"/>
      </rPr>
      <t xml:space="preserve">INE/JGE55/2023 al INE/JGE59/2023 </t>
    </r>
    <r>
      <rPr>
        <sz val="7"/>
        <rFont val="Arial Narrow"/>
        <family val="2"/>
      </rPr>
      <t xml:space="preserve">Autos de Desechamiento […] apartados 5.1.1 al 5.1.5 </t>
    </r>
    <r>
      <rPr>
        <b/>
        <i/>
        <sz val="7"/>
        <rFont val="Arial Narrow"/>
        <family val="2"/>
      </rPr>
      <t>(Se contabiliza como resoluciones)</t>
    </r>
    <r>
      <rPr>
        <sz val="7"/>
        <rFont val="Arial Narrow"/>
        <family val="2"/>
      </rPr>
      <t xml:space="preserve">
</t>
    </r>
    <r>
      <rPr>
        <b/>
        <sz val="7"/>
        <rFont val="Arial Narrow"/>
        <family val="2"/>
      </rPr>
      <t xml:space="preserve">INE/JGE67/2023 </t>
    </r>
    <r>
      <rPr>
        <sz val="7"/>
        <rFont val="Arial Narrow"/>
        <family val="2"/>
      </rPr>
      <t xml:space="preserve">Auto de Desechamiento […] apartado 8.5 </t>
    </r>
    <r>
      <rPr>
        <b/>
        <i/>
        <sz val="7"/>
        <rFont val="Arial Narrow"/>
        <family val="2"/>
      </rPr>
      <t>(Se contabiliza como resolución)</t>
    </r>
  </si>
  <si>
    <r>
      <rPr>
        <b/>
        <sz val="7"/>
        <rFont val="Arial Narrow"/>
        <family val="2"/>
      </rPr>
      <t>INE/JGE71/2023</t>
    </r>
    <r>
      <rPr>
        <sz val="7"/>
        <rFont val="Arial Narrow"/>
        <family val="2"/>
      </rPr>
      <t xml:space="preserve"> Auto de Desechamiento […] apartado 2.1 </t>
    </r>
    <r>
      <rPr>
        <b/>
        <i/>
        <sz val="7"/>
        <rFont val="Arial Narrow"/>
        <family val="2"/>
      </rPr>
      <t>(Se contabiliza como resolución)</t>
    </r>
  </si>
  <si>
    <r>
      <rPr>
        <b/>
        <sz val="7"/>
        <rFont val="Arial Narrow"/>
        <family val="2"/>
      </rPr>
      <t>INE/JGE73/2023</t>
    </r>
    <r>
      <rPr>
        <sz val="7"/>
        <rFont val="Arial Narrow"/>
        <family val="2"/>
      </rPr>
      <t xml:space="preserve"> Auto de Desechamiento […] apartado 3.1 </t>
    </r>
    <r>
      <rPr>
        <b/>
        <i/>
        <sz val="7"/>
        <rFont val="Arial Narrow"/>
        <family val="2"/>
      </rPr>
      <t xml:space="preserve">(Se contabiliza como resolución)
</t>
    </r>
    <r>
      <rPr>
        <b/>
        <sz val="7"/>
        <rFont val="Arial Narrow"/>
        <family val="2"/>
      </rPr>
      <t xml:space="preserve">INE/JGE74/2023 </t>
    </r>
    <r>
      <rPr>
        <sz val="7"/>
        <rFont val="Arial Narrow"/>
        <family val="2"/>
      </rPr>
      <t>Auto de Desechamiento […] apartado 4.1</t>
    </r>
    <r>
      <rPr>
        <b/>
        <i/>
        <sz val="7"/>
        <rFont val="Arial Narrow"/>
        <family val="2"/>
      </rPr>
      <t xml:space="preserve"> (Se contabiliza como resolución)</t>
    </r>
  </si>
  <si>
    <t>17 de mayo</t>
  </si>
  <si>
    <r>
      <rPr>
        <b/>
        <sz val="7"/>
        <rFont val="Arial Narrow"/>
        <family val="2"/>
      </rPr>
      <t>INE/JGE95/2023</t>
    </r>
    <r>
      <rPr>
        <sz val="7"/>
        <rFont val="Arial Narrow"/>
        <family val="2"/>
      </rPr>
      <t xml:space="preserve"> Primer Informe Trimestral de Actividades de la Junta General Ejecutiva, correspondiente a los meses de enero, febrero y marzo de 2023. </t>
    </r>
    <r>
      <rPr>
        <b/>
        <i/>
        <sz val="7"/>
        <rFont val="Arial Narrow"/>
        <family val="2"/>
      </rPr>
      <t>(Se contabiliza como acuerdo)</t>
    </r>
  </si>
  <si>
    <r>
      <rPr>
        <b/>
        <sz val="7"/>
        <rFont val="Arial Narrow"/>
        <family val="2"/>
      </rPr>
      <t xml:space="preserve">INE/JGE106/2023 </t>
    </r>
    <r>
      <rPr>
        <sz val="7"/>
        <rFont val="Arial Narrow"/>
        <family val="2"/>
      </rPr>
      <t xml:space="preserve">Auto de Desechamiento […] apartado 2.2 </t>
    </r>
    <r>
      <rPr>
        <b/>
        <sz val="7"/>
        <rFont val="Arial Narrow"/>
        <family val="2"/>
      </rPr>
      <t>(Se contabiliza como resolución)</t>
    </r>
  </si>
  <si>
    <r>
      <rPr>
        <b/>
        <sz val="7"/>
        <rFont val="Arial Narrow"/>
        <family val="2"/>
      </rPr>
      <t>INE/JGE124/2023</t>
    </r>
    <r>
      <rPr>
        <sz val="7"/>
        <rFont val="Arial Narrow"/>
        <family val="2"/>
      </rPr>
      <t xml:space="preserve"> Auto de Desechamiento […] apartado 7.1 </t>
    </r>
    <r>
      <rPr>
        <b/>
        <i/>
        <sz val="7"/>
        <rFont val="Arial Narrow"/>
        <family val="2"/>
      </rPr>
      <t>(Se contabiliza como resolución)</t>
    </r>
  </si>
  <si>
    <t xml:space="preserve">16 de agosto </t>
  </si>
  <si>
    <r>
      <rPr>
        <b/>
        <sz val="7"/>
        <rFont val="Arial Narrow"/>
        <family val="2"/>
      </rPr>
      <t>INE/JGE135/2023</t>
    </r>
    <r>
      <rPr>
        <sz val="7"/>
        <rFont val="Arial Narrow"/>
        <family val="2"/>
      </rPr>
      <t xml:space="preserve"> Auto de Desechamiento […] apartado 3.3 </t>
    </r>
    <r>
      <rPr>
        <b/>
        <i/>
        <sz val="7"/>
        <rFont val="Arial Narrow"/>
        <family val="2"/>
      </rPr>
      <t>(Se contabiliza como resolución)</t>
    </r>
  </si>
  <si>
    <r>
      <rPr>
        <b/>
        <sz val="7"/>
        <rFont val="Arial Narrow"/>
        <family val="2"/>
      </rPr>
      <t xml:space="preserve">INE/JGE140/2023 </t>
    </r>
    <r>
      <rPr>
        <sz val="7"/>
        <rFont val="Arial Narrow"/>
        <family val="2"/>
      </rPr>
      <t xml:space="preserve">Segundo Informe Trimestral de Actividades de la Junta General Ejecutiva, correspondiente a los meses de abril, mayo y junio de 2023. </t>
    </r>
    <r>
      <rPr>
        <b/>
        <i/>
        <sz val="7"/>
        <rFont val="Arial Narrow"/>
        <family val="2"/>
      </rPr>
      <t>(Se contabiliza como acuerdo)</t>
    </r>
  </si>
  <si>
    <t>18 de septiembre</t>
  </si>
  <si>
    <t>11 de octubre</t>
  </si>
  <si>
    <t>Total de sesiones</t>
  </si>
  <si>
    <t>Ordinaria</t>
  </si>
  <si>
    <t>Extraordinaria</t>
  </si>
  <si>
    <t>2 0 1 4</t>
  </si>
  <si>
    <t>2 0 1 5</t>
  </si>
  <si>
    <t>2 0 1 6</t>
  </si>
  <si>
    <t>2 0 1 7</t>
  </si>
  <si>
    <t>2 0 1 8</t>
  </si>
  <si>
    <t>2 0 1 9</t>
  </si>
  <si>
    <t>2 0 2 0</t>
  </si>
  <si>
    <t>2 0 2 1</t>
  </si>
  <si>
    <t xml:space="preserve">T o t a l </t>
  </si>
  <si>
    <t>Ordinarias</t>
  </si>
  <si>
    <t>Extraordinarias</t>
  </si>
  <si>
    <t>Documento</t>
  </si>
  <si>
    <t>Totales</t>
  </si>
  <si>
    <t>23 de octubre</t>
  </si>
  <si>
    <t>6 de noviembre</t>
  </si>
  <si>
    <t>13 de noviembre</t>
  </si>
  <si>
    <t>Total de números alfanuméricos asignados: 229 que corresponden a Acuerdos, Dictámenes y Resoluciones.</t>
  </si>
  <si>
    <t>17 de enero</t>
  </si>
  <si>
    <r>
      <rPr>
        <b/>
        <sz val="7"/>
        <rFont val="Arial Narrow"/>
        <family val="2"/>
      </rPr>
      <t>INE/JGE16/2024</t>
    </r>
    <r>
      <rPr>
        <sz val="7"/>
        <rFont val="Arial Narrow"/>
        <family val="2"/>
      </rPr>
      <t xml:space="preserve"> Auto de Desechamiento […] apartado 3.6 </t>
    </r>
    <r>
      <rPr>
        <b/>
        <i/>
        <sz val="7"/>
        <rFont val="Arial Narrow"/>
        <family val="2"/>
      </rPr>
      <t>(Se contabiliza como resolución)</t>
    </r>
  </si>
  <si>
    <t>22 de febrero</t>
  </si>
  <si>
    <r>
      <rPr>
        <b/>
        <sz val="7"/>
        <rFont val="Arial Narrow"/>
        <family val="2"/>
      </rPr>
      <t>INE/JGE207/2023</t>
    </r>
    <r>
      <rPr>
        <sz val="7"/>
        <rFont val="Arial Narrow"/>
        <family val="2"/>
      </rPr>
      <t xml:space="preserve"> Tercer informe trimestral de actividades de la Junta General Ejecutiva, correspondiente a los meses de julio, agosto y septiembre de 2023. </t>
    </r>
    <r>
      <rPr>
        <b/>
        <i/>
        <sz val="7"/>
        <rFont val="Arial Narrow"/>
        <family val="2"/>
      </rPr>
      <t xml:space="preserve">(Se contabiliza como acuerdo)
</t>
    </r>
    <r>
      <rPr>
        <sz val="7"/>
        <rFont val="Arial Narrow"/>
        <family val="2"/>
      </rPr>
      <t xml:space="preserve">
</t>
    </r>
    <r>
      <rPr>
        <b/>
        <sz val="7"/>
        <rFont val="Arial Narrow"/>
        <family val="2"/>
      </rPr>
      <t>'INE/JGE208/2023</t>
    </r>
    <r>
      <rPr>
        <sz val="7"/>
        <rFont val="Arial Narrow"/>
        <family val="2"/>
      </rPr>
      <t xml:space="preserve"> Auto de Desechamiento […] apartado 7.1 </t>
    </r>
    <r>
      <rPr>
        <b/>
        <i/>
        <sz val="7"/>
        <rFont val="Arial Narrow"/>
        <family val="2"/>
      </rPr>
      <t>(Se contabiliza como resolución)</t>
    </r>
    <r>
      <rPr>
        <sz val="7"/>
        <rFont val="Arial Narrow"/>
        <family val="2"/>
      </rPr>
      <t xml:space="preserve">
</t>
    </r>
  </si>
  <si>
    <r>
      <rPr>
        <b/>
        <sz val="7"/>
        <rFont val="Arial Narrow"/>
        <family val="2"/>
      </rPr>
      <t>INE/JGE23/2024</t>
    </r>
    <r>
      <rPr>
        <sz val="7"/>
        <rFont val="Arial Narrow"/>
        <family val="2"/>
      </rPr>
      <t xml:space="preserve"> Auto de Desechamiento […] apartado 2.4 </t>
    </r>
    <r>
      <rPr>
        <b/>
        <i/>
        <sz val="7"/>
        <rFont val="Arial Narrow"/>
        <family val="2"/>
      </rPr>
      <t>(Se contabiliza como resolución)</t>
    </r>
    <r>
      <rPr>
        <sz val="7"/>
        <rFont val="Arial Narrow"/>
        <family val="2"/>
      </rPr>
      <t xml:space="preserve">
</t>
    </r>
    <r>
      <rPr>
        <b/>
        <sz val="7"/>
        <rFont val="Arial Narrow"/>
        <family val="2"/>
      </rPr>
      <t xml:space="preserve">Proyecto de Resolución </t>
    </r>
    <r>
      <rPr>
        <sz val="7"/>
        <rFont val="Arial Narrow"/>
        <family val="2"/>
      </rPr>
      <t xml:space="preserve">respecto del Recurso de Inconformidad INE/DJ/HASL/PLS/208/2022. Apartado 5.1 </t>
    </r>
    <r>
      <rPr>
        <b/>
        <i/>
        <sz val="7"/>
        <rFont val="Arial Narrow"/>
        <family val="2"/>
      </rPr>
      <t>(Se pospuso su discusión, no se contabiliza)</t>
    </r>
    <r>
      <rPr>
        <sz val="7"/>
        <rFont val="Arial Narrow"/>
        <family val="2"/>
      </rPr>
      <t xml:space="preserve">
</t>
    </r>
    <r>
      <rPr>
        <b/>
        <sz val="7"/>
        <rFont val="Arial Narrow"/>
        <family val="2"/>
      </rPr>
      <t xml:space="preserve">INE/JGE27/2024 </t>
    </r>
    <r>
      <rPr>
        <sz val="7"/>
        <rFont val="Arial Narrow"/>
        <family val="2"/>
      </rPr>
      <t xml:space="preserve">Cuarto informe trimestral de actividades de la Junta General Ejecutiva, correspondiente a los meses de octubre, noviembre y diciembre de 2023. </t>
    </r>
    <r>
      <rPr>
        <b/>
        <i/>
        <sz val="7"/>
        <rFont val="Arial Narrow"/>
        <family val="2"/>
      </rPr>
      <t>(Se contabiliza como acuerdo)</t>
    </r>
    <r>
      <rPr>
        <sz val="7"/>
        <rFont val="Arial Narrow"/>
        <family val="2"/>
      </rPr>
      <t xml:space="preserve">
</t>
    </r>
    <r>
      <rPr>
        <b/>
        <sz val="7"/>
        <rFont val="Arial Narrow"/>
        <family val="2"/>
      </rPr>
      <t>INE/JGE28/2024</t>
    </r>
    <r>
      <rPr>
        <sz val="7"/>
        <rFont val="Arial Narrow"/>
        <family val="2"/>
      </rPr>
      <t xml:space="preserve"> Informe anual de actividades de la Junta General Ejecutiva 2023. </t>
    </r>
    <r>
      <rPr>
        <b/>
        <i/>
        <sz val="7"/>
        <rFont val="Arial Narrow"/>
        <family val="2"/>
      </rPr>
      <t>(Se contabiliza como acuerdo)</t>
    </r>
  </si>
  <si>
    <t>12 de marzo</t>
  </si>
  <si>
    <t>25 de marzo</t>
  </si>
  <si>
    <t>3 de abril</t>
  </si>
  <si>
    <t>2 de mayo</t>
  </si>
  <si>
    <t>Solo se aprobó el Proyecto de Acta de la sesión extraordinaria llevada a cabo el 29 de enero de 2024</t>
  </si>
  <si>
    <t>22 de mayo</t>
  </si>
  <si>
    <t>24 de mayo</t>
  </si>
  <si>
    <t>7 de junio</t>
  </si>
  <si>
    <t>4 de julio</t>
  </si>
  <si>
    <t>19 de julio</t>
  </si>
  <si>
    <t>24 de julio</t>
  </si>
  <si>
    <t>1 de agosto</t>
  </si>
  <si>
    <r>
      <rPr>
        <b/>
        <sz val="7"/>
        <rFont val="Arial Narrow"/>
        <family val="2"/>
      </rPr>
      <t>INE/JGE44/2024</t>
    </r>
    <r>
      <rPr>
        <sz val="7"/>
        <rFont val="Arial Narrow"/>
        <family val="2"/>
      </rPr>
      <t xml:space="preserve"> Primer informe trimestral de actividades de la Junta General Ejecutiva, correspondiente a los meses de enero, febrero y marzo de 2024. </t>
    </r>
    <r>
      <rPr>
        <b/>
        <i/>
        <sz val="7"/>
        <rFont val="Arial Narrow"/>
        <family val="2"/>
      </rPr>
      <t>(Se contabiliza como acuerdo)</t>
    </r>
  </si>
  <si>
    <r>
      <rPr>
        <b/>
        <sz val="7"/>
        <rFont val="Arial Narrow"/>
        <family val="2"/>
      </rPr>
      <t>INE/JGE93/2024</t>
    </r>
    <r>
      <rPr>
        <sz val="7"/>
        <rFont val="Arial Narrow"/>
        <family val="2"/>
      </rPr>
      <t xml:space="preserve"> Segundo informe trimestral de actividades de la Junta General Ejecutiva, correspondiente a los meses de abril, mayo y junio de 2024. </t>
    </r>
    <r>
      <rPr>
        <b/>
        <i/>
        <sz val="7"/>
        <rFont val="Arial Narrow"/>
        <family val="2"/>
      </rPr>
      <t>(Se contabiliza como acuerdo)</t>
    </r>
  </si>
  <si>
    <t>15 de agosto</t>
  </si>
  <si>
    <t>21 de agosto</t>
  </si>
  <si>
    <t>2 de septiembre</t>
  </si>
  <si>
    <t>30 de septiembre</t>
  </si>
  <si>
    <t>15 de octubre</t>
  </si>
  <si>
    <r>
      <rPr>
        <b/>
        <sz val="7"/>
        <rFont val="Arial Narrow"/>
        <family val="2"/>
      </rPr>
      <t xml:space="preserve">INE/JGE135/2024 </t>
    </r>
    <r>
      <rPr>
        <sz val="7"/>
        <rFont val="Arial Narrow"/>
        <family val="2"/>
      </rPr>
      <t>Tercer informe trimestral de la Junta General Ejecutiva correspondiente a los meses de julio, agosto y septiembre de 2024.</t>
    </r>
    <r>
      <rPr>
        <b/>
        <i/>
        <sz val="7"/>
        <rFont val="Arial Narrow"/>
        <family val="2"/>
      </rPr>
      <t>(Se contabiliza como acuerdo)</t>
    </r>
  </si>
  <si>
    <t>1 de noviembre</t>
  </si>
  <si>
    <r>
      <rPr>
        <b/>
        <sz val="7"/>
        <rFont val="Arial Narrow"/>
        <family val="2"/>
      </rPr>
      <t>INE/JGE151/2024</t>
    </r>
    <r>
      <rPr>
        <sz val="7"/>
        <rFont val="Arial Narrow"/>
        <family val="2"/>
      </rPr>
      <t xml:space="preserve"> Auto de Desechamiento […] apartado 6.2 </t>
    </r>
    <r>
      <rPr>
        <b/>
        <i/>
        <sz val="7"/>
        <rFont val="Arial Narrow"/>
        <family val="2"/>
      </rPr>
      <t>(Se contabiliza como resolución)</t>
    </r>
  </si>
  <si>
    <r>
      <rPr>
        <b/>
        <sz val="7"/>
        <rFont val="Arial Narrow"/>
        <family val="2"/>
      </rPr>
      <t>INE/JGE160/2024</t>
    </r>
    <r>
      <rPr>
        <sz val="7"/>
        <rFont val="Arial Narrow"/>
        <family val="2"/>
      </rPr>
      <t xml:space="preserve"> Auto de Desechamiento […] apartado 7.1 </t>
    </r>
    <r>
      <rPr>
        <b/>
        <i/>
        <sz val="7"/>
        <rFont val="Arial Narrow"/>
        <family val="2"/>
      </rPr>
      <t>(Se contabiliza como resolución)</t>
    </r>
  </si>
  <si>
    <r>
      <t xml:space="preserve">Presentación del Programa de Capacitación Electoral […] </t>
    </r>
    <r>
      <rPr>
        <b/>
        <i/>
        <sz val="7"/>
        <rFont val="Arial Narrow"/>
        <family val="2"/>
      </rPr>
      <t>(Se contabiliza como informe)</t>
    </r>
  </si>
  <si>
    <r>
      <t xml:space="preserve">Presentación del estudio de factibilidad para evaluar el Plan Estratégico Institucional. </t>
    </r>
    <r>
      <rPr>
        <b/>
        <i/>
        <sz val="7"/>
        <rFont val="Arial Narrow"/>
        <family val="2"/>
      </rPr>
      <t xml:space="preserve"> (Se contabiliza como informe)</t>
    </r>
  </si>
  <si>
    <t>26 de diciembre</t>
  </si>
  <si>
    <t>28 de diciembre</t>
  </si>
  <si>
    <t>29 de diciembre</t>
  </si>
  <si>
    <t>Total de números alfanuméricos asignados: 195 que corresponden a Acuerdos, Dictámenes y Resoluciones.</t>
  </si>
  <si>
    <t>14 de enero</t>
  </si>
  <si>
    <t>27 de enero</t>
  </si>
  <si>
    <t>8 de febrero</t>
  </si>
  <si>
    <t xml:space="preserve">26 de febrero </t>
  </si>
  <si>
    <t>8 de marzo</t>
  </si>
  <si>
    <r>
      <t xml:space="preserve">INE/JGE07/2025 </t>
    </r>
    <r>
      <rPr>
        <sz val="7"/>
        <rFont val="Arial Narrow"/>
        <family val="2"/>
      </rPr>
      <t>Cuarto informe trimestral de la Junta General Ejecutiva correspondiente a los meses de octubre, noviembre y diciembre de 2024.</t>
    </r>
    <r>
      <rPr>
        <b/>
        <i/>
        <sz val="7"/>
        <rFont val="Arial Narrow"/>
        <family val="2"/>
      </rPr>
      <t xml:space="preserve">(Se contabiliza como acuerdo) 
</t>
    </r>
    <r>
      <rPr>
        <sz val="7"/>
        <rFont val="Arial Narrow"/>
        <family val="2"/>
      </rPr>
      <t xml:space="preserve">
</t>
    </r>
    <r>
      <rPr>
        <b/>
        <sz val="7"/>
        <rFont val="Arial Narrow"/>
        <family val="2"/>
      </rPr>
      <t xml:space="preserve">INE/JGE08/2025 </t>
    </r>
    <r>
      <rPr>
        <sz val="7"/>
        <rFont val="Arial Narrow"/>
        <family val="2"/>
      </rPr>
      <t xml:space="preserve">Informe anual de actividades de la Junta General Ejecutiva 2024. </t>
    </r>
    <r>
      <rPr>
        <b/>
        <i/>
        <sz val="7"/>
        <rFont val="Arial Narrow"/>
        <family val="2"/>
      </rPr>
      <t>(Se contabiliza como acuerdo)</t>
    </r>
  </si>
  <si>
    <t>10 de abril</t>
  </si>
  <si>
    <t>14 de abril</t>
  </si>
  <si>
    <t>23 de abril</t>
  </si>
  <si>
    <t>26 de abril</t>
  </si>
  <si>
    <r>
      <rPr>
        <b/>
        <sz val="7"/>
        <rFont val="Arial Narrow"/>
        <family val="2"/>
      </rPr>
      <t>INE/JGE78/2025</t>
    </r>
    <r>
      <rPr>
        <sz val="7"/>
        <rFont val="Arial Narrow"/>
        <family val="2"/>
      </rPr>
      <t xml:space="preserve"> Primer informe trimestral de actividades de la Junta General Ejecutiva, correspondiente a los meses de enero, febrero y marzo de 2025. </t>
    </r>
    <r>
      <rPr>
        <b/>
        <i/>
        <sz val="7"/>
        <rFont val="Arial Narrow"/>
        <family val="2"/>
      </rPr>
      <t xml:space="preserve">(Se contabiliza como acuerdo) </t>
    </r>
  </si>
  <si>
    <r>
      <rPr>
        <b/>
        <sz val="7"/>
        <rFont val="Arial Narrow"/>
        <family val="2"/>
      </rPr>
      <t>INE/JGE49/2025</t>
    </r>
    <r>
      <rPr>
        <sz val="7"/>
        <rFont val="Arial Narrow"/>
        <family val="2"/>
      </rPr>
      <t xml:space="preserve"> Auto de Desechamiento […] apartado 1.2 </t>
    </r>
    <r>
      <rPr>
        <b/>
        <i/>
        <sz val="7"/>
        <rFont val="Arial Narrow"/>
        <family val="2"/>
      </rPr>
      <t>(Se contabiliza como resolución)
'INE/JGE50/2025</t>
    </r>
    <r>
      <rPr>
        <i/>
        <sz val="7"/>
        <rFont val="Arial Narrow"/>
        <family val="2"/>
      </rPr>
      <t xml:space="preserve"> Auto de Desechamiento […] apartado 2.1</t>
    </r>
    <r>
      <rPr>
        <b/>
        <i/>
        <sz val="7"/>
        <rFont val="Arial Narrow"/>
        <family val="2"/>
      </rPr>
      <t xml:space="preserve"> (Se contabiliza como resolución)</t>
    </r>
  </si>
  <si>
    <r>
      <rPr>
        <b/>
        <sz val="7"/>
        <rFont val="Arial Narrow"/>
        <family val="2"/>
      </rPr>
      <t>INE/JGE58/2025</t>
    </r>
    <r>
      <rPr>
        <sz val="7"/>
        <rFont val="Arial Narrow"/>
        <family val="2"/>
      </rPr>
      <t xml:space="preserve"> Auto de Desechamiento […] apartado 4.1 </t>
    </r>
    <r>
      <rPr>
        <b/>
        <i/>
        <sz val="7"/>
        <rFont val="Arial Narrow"/>
        <family val="2"/>
      </rPr>
      <t>(Se contabiliza como resolución)</t>
    </r>
    <r>
      <rPr>
        <sz val="7"/>
        <rFont val="Arial Narrow"/>
        <family val="2"/>
      </rPr>
      <t xml:space="preserve">
</t>
    </r>
    <r>
      <rPr>
        <b/>
        <sz val="7"/>
        <rFont val="Arial Narrow"/>
        <family val="2"/>
      </rPr>
      <t xml:space="preserve">'INE/JGE61/2025 </t>
    </r>
    <r>
      <rPr>
        <sz val="7"/>
        <rFont val="Arial Narrow"/>
        <family val="2"/>
      </rPr>
      <t xml:space="preserve">Auto de Desechamiento […] apartado 6.2 </t>
    </r>
    <r>
      <rPr>
        <b/>
        <i/>
        <sz val="7"/>
        <rFont val="Arial Narrow"/>
        <family val="2"/>
      </rPr>
      <t>(Se contabiliza como resolución)</t>
    </r>
  </si>
  <si>
    <r>
      <rPr>
        <b/>
        <sz val="7"/>
        <rFont val="Arial Narrow"/>
        <family val="2"/>
      </rPr>
      <t>INE/JGE75/2025</t>
    </r>
    <r>
      <rPr>
        <sz val="7"/>
        <rFont val="Arial Narrow"/>
        <family val="2"/>
      </rPr>
      <t xml:space="preserve"> Auto de Desechamiento […] apartado 2.1 </t>
    </r>
    <r>
      <rPr>
        <b/>
        <i/>
        <sz val="7"/>
        <rFont val="Arial Narrow"/>
        <family val="2"/>
      </rPr>
      <t>(Se contabiliza como resolución)</t>
    </r>
  </si>
  <si>
    <t xml:space="preserve">30 de abril </t>
  </si>
  <si>
    <r>
      <rPr>
        <b/>
        <sz val="7"/>
        <rFont val="Arial Narrow"/>
        <family val="2"/>
      </rPr>
      <t>INE/JGE86/2025</t>
    </r>
    <r>
      <rPr>
        <sz val="7"/>
        <rFont val="Arial Narrow"/>
        <family val="2"/>
      </rPr>
      <t xml:space="preserve"> Auto de Desechamiento […] apartado 2.4 </t>
    </r>
    <r>
      <rPr>
        <b/>
        <i/>
        <sz val="7"/>
        <rFont val="Arial Narrow"/>
        <family val="2"/>
      </rPr>
      <t>(Se contabiliza como resolución)</t>
    </r>
  </si>
  <si>
    <r>
      <rPr>
        <b/>
        <sz val="7"/>
        <rFont val="Arial Narrow"/>
        <family val="2"/>
      </rPr>
      <t>INE/JGE95/2025</t>
    </r>
    <r>
      <rPr>
        <sz val="7"/>
        <rFont val="Arial Narrow"/>
        <family val="2"/>
      </rPr>
      <t xml:space="preserve"> Auto de Desechamiento […] apartado 3.1 </t>
    </r>
    <r>
      <rPr>
        <b/>
        <i/>
        <sz val="7"/>
        <rFont val="Arial Narrow"/>
        <family val="2"/>
      </rPr>
      <t>(Se contabiliza como resolución)</t>
    </r>
  </si>
  <si>
    <r>
      <rPr>
        <b/>
        <sz val="7"/>
        <rFont val="Arial Narrow"/>
        <family val="2"/>
      </rPr>
      <t>INE/JGE100/2025</t>
    </r>
    <r>
      <rPr>
        <sz val="7"/>
        <rFont val="Arial Narrow"/>
        <family val="2"/>
      </rPr>
      <t xml:space="preserve"> Auto de Desechamiento […] apartado 2.2 </t>
    </r>
    <r>
      <rPr>
        <b/>
        <i/>
        <sz val="7"/>
        <rFont val="Arial Narrow"/>
        <family val="2"/>
      </rPr>
      <t xml:space="preserve">(Se contabiliza como resolución)
</t>
    </r>
    <r>
      <rPr>
        <b/>
        <sz val="7"/>
        <rFont val="Arial Narrow"/>
        <family val="2"/>
      </rPr>
      <t>INE/JGE101/2025</t>
    </r>
    <r>
      <rPr>
        <sz val="7"/>
        <rFont val="Arial Narrow"/>
        <family val="2"/>
      </rPr>
      <t xml:space="preserve"> Auto de Desechamiento […] apartado 2.3 </t>
    </r>
    <r>
      <rPr>
        <b/>
        <i/>
        <sz val="7"/>
        <rFont val="Arial Narrow"/>
        <family val="2"/>
      </rPr>
      <t>(Se contabiliza como resolución)</t>
    </r>
    <r>
      <rPr>
        <sz val="7"/>
        <rFont val="Arial Narrow"/>
        <family val="2"/>
      </rPr>
      <t xml:space="preserve">
</t>
    </r>
    <r>
      <rPr>
        <b/>
        <sz val="7"/>
        <rFont val="Arial Narrow"/>
        <family val="2"/>
      </rPr>
      <t>INE/JGE103/2025</t>
    </r>
    <r>
      <rPr>
        <sz val="7"/>
        <rFont val="Arial Narrow"/>
        <family val="2"/>
      </rPr>
      <t xml:space="preserve"> Auto de Desechamiento […] apartado 3.2 </t>
    </r>
    <r>
      <rPr>
        <b/>
        <i/>
        <sz val="7"/>
        <rFont val="Arial Narrow"/>
        <family val="2"/>
      </rPr>
      <t>(Se contabiliza como resolución)</t>
    </r>
  </si>
  <si>
    <t>28 de mayo</t>
  </si>
  <si>
    <t>6 de junio</t>
  </si>
  <si>
    <r>
      <rPr>
        <b/>
        <sz val="7"/>
        <rFont val="Arial Narrow"/>
        <family val="2"/>
      </rPr>
      <t>INE/JGE117/2025</t>
    </r>
    <r>
      <rPr>
        <sz val="7"/>
        <rFont val="Arial Narrow"/>
        <family val="2"/>
      </rPr>
      <t xml:space="preserve"> Auto de Desechamiento […] apartado 2.3 </t>
    </r>
    <r>
      <rPr>
        <b/>
        <i/>
        <sz val="7"/>
        <rFont val="Arial Narrow"/>
        <family val="2"/>
      </rPr>
      <t>(Se contabiliza como resolución)</t>
    </r>
  </si>
  <si>
    <r>
      <rPr>
        <b/>
        <sz val="7"/>
        <rFont val="Arial Narrow"/>
        <family val="2"/>
      </rPr>
      <t>INE/JGE120/2025</t>
    </r>
    <r>
      <rPr>
        <sz val="7"/>
        <rFont val="Arial Narrow"/>
        <family val="2"/>
      </rPr>
      <t xml:space="preserve"> Auto de Desechamiento […] apartado 3.3 </t>
    </r>
    <r>
      <rPr>
        <b/>
        <i/>
        <sz val="7"/>
        <rFont val="Arial Narrow"/>
        <family val="2"/>
      </rPr>
      <t xml:space="preserve">(Se contabiliza como resolución)
</t>
    </r>
    <r>
      <rPr>
        <b/>
        <sz val="7"/>
        <rFont val="Arial Narrow"/>
        <family val="2"/>
      </rPr>
      <t>INE/JGE125/2025</t>
    </r>
    <r>
      <rPr>
        <sz val="7"/>
        <rFont val="Arial Narrow"/>
        <family val="2"/>
      </rPr>
      <t xml:space="preserve"> Auto de Desechamiento […] apartado 9.1 </t>
    </r>
    <r>
      <rPr>
        <b/>
        <i/>
        <sz val="7"/>
        <rFont val="Arial Narrow"/>
        <family val="2"/>
      </rPr>
      <t>(Se contabiliza como resolución)</t>
    </r>
  </si>
  <si>
    <t>30 de junio</t>
  </si>
  <si>
    <t>1 al 12 de junio</t>
  </si>
  <si>
    <r>
      <rPr>
        <b/>
        <sz val="7"/>
        <rFont val="Arial Narrow"/>
        <family val="2"/>
      </rPr>
      <t xml:space="preserve">Instalación permanente </t>
    </r>
    <r>
      <rPr>
        <sz val="7"/>
        <rFont val="Arial Narrow"/>
        <family val="2"/>
      </rPr>
      <t xml:space="preserve">de la Junta General Ejecutiva para tratar asuntos relativos al desarrollo de la Jornada Electoral y Cómputos del </t>
    </r>
    <r>
      <rPr>
        <b/>
        <sz val="7"/>
        <rFont val="Arial Narrow"/>
        <family val="2"/>
      </rPr>
      <t>Proceso Electoral Extraordinario del Poder Judicial de la Federación 2024-2025.</t>
    </r>
    <r>
      <rPr>
        <sz val="7"/>
        <rFont val="Arial Narrow"/>
        <family val="2"/>
      </rPr>
      <t xml:space="preserve"> </t>
    </r>
  </si>
  <si>
    <t>9 de julio</t>
  </si>
  <si>
    <r>
      <rPr>
        <b/>
        <sz val="7"/>
        <rFont val="Arial Narrow"/>
        <family val="2"/>
      </rPr>
      <t>INE/JGE133/2025</t>
    </r>
    <r>
      <rPr>
        <sz val="7"/>
        <rFont val="Arial Narrow"/>
        <family val="2"/>
      </rPr>
      <t xml:space="preserve"> Auto de Desechamiento […] apartado 1.1 </t>
    </r>
    <r>
      <rPr>
        <b/>
        <i/>
        <sz val="7"/>
        <rFont val="Arial Narrow"/>
        <family val="2"/>
      </rPr>
      <t xml:space="preserve">(Se contabiliza como resolución)
</t>
    </r>
    <r>
      <rPr>
        <b/>
        <sz val="7"/>
        <rFont val="Arial Narrow"/>
        <family val="2"/>
      </rPr>
      <t>INE/JGE134/2025</t>
    </r>
    <r>
      <rPr>
        <sz val="7"/>
        <rFont val="Arial Narrow"/>
        <family val="2"/>
      </rPr>
      <t xml:space="preserve"> Auto de Desechamiento […] apartado 2.1 </t>
    </r>
    <r>
      <rPr>
        <b/>
        <i/>
        <sz val="7"/>
        <rFont val="Arial Narrow"/>
        <family val="2"/>
      </rPr>
      <t>(Se contabiliza como resolución)</t>
    </r>
  </si>
  <si>
    <r>
      <rPr>
        <sz val="7"/>
        <rFont val="Arial Narrow"/>
        <family val="2"/>
      </rPr>
      <t>Se presentó el</t>
    </r>
    <r>
      <rPr>
        <b/>
        <sz val="7"/>
        <rFont val="Arial Narrow"/>
        <family val="2"/>
      </rPr>
      <t xml:space="preserve"> “Programa de Trabajo de Control Interno Institucional 2025-2026”. </t>
    </r>
    <r>
      <rPr>
        <sz val="7"/>
        <rFont val="Arial Narrow"/>
        <family val="2"/>
      </rPr>
      <t>No cuenta como informe.</t>
    </r>
  </si>
  <si>
    <t>16 de julio</t>
  </si>
  <si>
    <r>
      <rPr>
        <b/>
        <sz val="7"/>
        <rFont val="Arial Narrow"/>
        <family val="2"/>
      </rPr>
      <t>INE/JGE145/2025</t>
    </r>
    <r>
      <rPr>
        <sz val="7"/>
        <rFont val="Arial Narrow"/>
        <family val="2"/>
      </rPr>
      <t xml:space="preserve"> Segundo informe trimestral de actividades de la Junta General Ejecutiva, correspondiente a los meses de abril, mayo y junio de 2025. </t>
    </r>
    <r>
      <rPr>
        <b/>
        <i/>
        <sz val="7"/>
        <rFont val="Arial Narrow"/>
        <family val="2"/>
      </rPr>
      <t xml:space="preserve">(Se contabiliza como acuerdo) </t>
    </r>
  </si>
  <si>
    <t>6 de agosto</t>
  </si>
  <si>
    <r>
      <rPr>
        <b/>
        <sz val="7"/>
        <rFont val="Arial Narrow"/>
        <family val="2"/>
      </rPr>
      <t>INE/JGE165/2025</t>
    </r>
    <r>
      <rPr>
        <sz val="7"/>
        <rFont val="Arial Narrow"/>
        <family val="2"/>
      </rPr>
      <t xml:space="preserve"> Auto de Desechamiento […] apartado 4.4 </t>
    </r>
    <r>
      <rPr>
        <b/>
        <i/>
        <sz val="7"/>
        <rFont val="Arial Narrow"/>
        <family val="2"/>
      </rPr>
      <t>(Se contabiliza como resolución)</t>
    </r>
  </si>
  <si>
    <t>20 de agosto</t>
  </si>
  <si>
    <t>24 de septiembre</t>
  </si>
  <si>
    <r>
      <rPr>
        <b/>
        <sz val="7"/>
        <rFont val="Arial Narrow"/>
        <family val="2"/>
      </rPr>
      <t>INE/JGE192/2025</t>
    </r>
    <r>
      <rPr>
        <sz val="7"/>
        <rFont val="Arial Narrow"/>
        <family val="2"/>
      </rPr>
      <t xml:space="preserve"> Auto de Desechamiento […] apartado 2.2 </t>
    </r>
    <r>
      <rPr>
        <b/>
        <i/>
        <sz val="7"/>
        <rFont val="Arial Narrow"/>
        <family val="2"/>
      </rPr>
      <t xml:space="preserve">(Se contabiliza como resolución)
</t>
    </r>
    <r>
      <rPr>
        <b/>
        <sz val="7"/>
        <rFont val="Arial Narrow"/>
        <family val="2"/>
      </rPr>
      <t>INE/JGE193/2025</t>
    </r>
    <r>
      <rPr>
        <sz val="7"/>
        <rFont val="Arial Narrow"/>
        <family val="2"/>
      </rPr>
      <t xml:space="preserve"> Auto de Desechamiento […] apartado 3.1 </t>
    </r>
    <r>
      <rPr>
        <b/>
        <i/>
        <sz val="7"/>
        <rFont val="Arial Narrow"/>
        <family val="2"/>
      </rPr>
      <t>(Se contabiliza como resolución)</t>
    </r>
    <r>
      <rPr>
        <sz val="7"/>
        <rFont val="Arial Narrow"/>
        <family val="2"/>
      </rPr>
      <t xml:space="preserve">
</t>
    </r>
    <r>
      <rPr>
        <b/>
        <sz val="7"/>
        <rFont val="Arial Narrow"/>
        <family val="2"/>
      </rPr>
      <t xml:space="preserve">INE/JGE194/2025 </t>
    </r>
    <r>
      <rPr>
        <sz val="7"/>
        <rFont val="Arial Narrow"/>
        <family val="2"/>
      </rPr>
      <t xml:space="preserve">Auto de Desechamiento […] apartado 3.2 </t>
    </r>
    <r>
      <rPr>
        <b/>
        <i/>
        <sz val="7"/>
        <rFont val="Arial Narrow"/>
        <family val="2"/>
      </rPr>
      <t>(Se contabiliza como resolución)</t>
    </r>
  </si>
  <si>
    <r>
      <rPr>
        <b/>
        <sz val="7"/>
        <rFont val="Arial Narrow"/>
        <family val="2"/>
      </rPr>
      <t>INE/JGE207/2025</t>
    </r>
    <r>
      <rPr>
        <sz val="7"/>
        <rFont val="Arial Narrow"/>
        <family val="2"/>
      </rPr>
      <t xml:space="preserve"> Tercer informe trimestral de actividades de la Junta General Ejecutiva, correspondiente a los meses de Julio, Agosto y Septiembre de 2025. </t>
    </r>
    <r>
      <rPr>
        <b/>
        <i/>
        <sz val="7"/>
        <rFont val="Arial Narrow"/>
        <family val="2"/>
      </rPr>
      <t xml:space="preserve">(Se contabiliza como acuerdo) </t>
    </r>
    <r>
      <rPr>
        <sz val="7"/>
        <rFont val="Arial Narrow"/>
        <family val="2"/>
      </rPr>
      <t xml:space="preserve">
</t>
    </r>
    <r>
      <rPr>
        <b/>
        <sz val="7"/>
        <rFont val="Arial Narrow"/>
        <family val="2"/>
      </rPr>
      <t xml:space="preserve">INE/JGE208/2025 </t>
    </r>
    <r>
      <rPr>
        <sz val="7"/>
        <rFont val="Arial Narrow"/>
        <family val="2"/>
      </rPr>
      <t xml:space="preserve">Auto de Desechamiento […] apartado 5.1 </t>
    </r>
    <r>
      <rPr>
        <b/>
        <i/>
        <sz val="7"/>
        <rFont val="Arial Narrow"/>
        <family val="2"/>
      </rPr>
      <t>(Se contabiliza como resolución)</t>
    </r>
  </si>
  <si>
    <t>16 de octubre</t>
  </si>
  <si>
    <t>17 de octubre</t>
  </si>
  <si>
    <r>
      <rPr>
        <b/>
        <sz val="7"/>
        <rFont val="Arial Narrow"/>
        <family val="2"/>
      </rPr>
      <t>INE/JGE213/2025</t>
    </r>
    <r>
      <rPr>
        <sz val="7"/>
        <rFont val="Arial Narrow"/>
        <family val="2"/>
      </rPr>
      <t xml:space="preserve"> Auto de Sobreseimiento […] apartado 2.1 </t>
    </r>
    <r>
      <rPr>
        <b/>
        <i/>
        <sz val="7"/>
        <rFont val="Arial Narrow"/>
        <family val="2"/>
      </rPr>
      <t>(Se contabiliza como resolución)</t>
    </r>
  </si>
  <si>
    <t>3 de noviembre</t>
  </si>
  <si>
    <t>2 de diciembre</t>
  </si>
  <si>
    <r>
      <rPr>
        <b/>
        <sz val="7"/>
        <rFont val="Arial Narrow"/>
        <family val="2"/>
      </rPr>
      <t>INE/JGE234/2025</t>
    </r>
    <r>
      <rPr>
        <sz val="7"/>
        <rFont val="Arial Narrow"/>
        <family val="2"/>
      </rPr>
      <t xml:space="preserve"> Auto de Desechamiento […] apartado 2.1 </t>
    </r>
    <r>
      <rPr>
        <b/>
        <i/>
        <sz val="7"/>
        <rFont val="Arial Narrow"/>
        <family val="2"/>
      </rPr>
      <t xml:space="preserve">(Se contabiliza como resolución)
</t>
    </r>
    <r>
      <rPr>
        <b/>
        <sz val="7"/>
        <rFont val="Arial Narrow"/>
        <family val="2"/>
      </rPr>
      <t>INE/JGE235/2025</t>
    </r>
    <r>
      <rPr>
        <sz val="7"/>
        <rFont val="Arial Narrow"/>
        <family val="2"/>
      </rPr>
      <t xml:space="preserve"> Auto de Desechamiento […] apartado 2.2 </t>
    </r>
    <r>
      <rPr>
        <b/>
        <i/>
        <sz val="7"/>
        <rFont val="Arial Narrow"/>
        <family val="2"/>
      </rPr>
      <t>(Se contabiliza como resolución)</t>
    </r>
  </si>
  <si>
    <t>Total de números alfanuméricos asignados: 267 que corresponden a Acuerdos, Dictámenes y Resoluciones.</t>
  </si>
  <si>
    <r>
      <rPr>
        <b/>
        <sz val="7"/>
        <rFont val="Arial Narrow"/>
        <family val="2"/>
      </rPr>
      <t>INE/JGE230/2025</t>
    </r>
    <r>
      <rPr>
        <sz val="7"/>
        <rFont val="Arial Narrow"/>
        <family val="2"/>
      </rPr>
      <t xml:space="preserve"> Desechamiento  […] apartado 3.1 </t>
    </r>
    <r>
      <rPr>
        <b/>
        <i/>
        <sz val="7"/>
        <rFont val="Arial Narrow"/>
        <family val="2"/>
      </rPr>
      <t xml:space="preserve">(Se contabiliza como resolución) </t>
    </r>
    <r>
      <rPr>
        <sz val="7"/>
        <rFont val="Arial Narrow"/>
        <family val="2"/>
      </rPr>
      <t xml:space="preserve">
</t>
    </r>
    <r>
      <rPr>
        <b/>
        <sz val="7"/>
        <rFont val="Arial Narrow"/>
        <family val="2"/>
      </rPr>
      <t xml:space="preserve">INE/JGE231/2025 </t>
    </r>
    <r>
      <rPr>
        <sz val="7"/>
        <rFont val="Arial Narrow"/>
        <family val="2"/>
      </rPr>
      <t xml:space="preserve">Auto de Desechamiento […] apartado 4.1 </t>
    </r>
    <r>
      <rPr>
        <b/>
        <i/>
        <sz val="7"/>
        <rFont val="Arial Narrow"/>
        <family val="2"/>
      </rPr>
      <t>(Se contabiliza como resolución)</t>
    </r>
  </si>
  <si>
    <r>
      <rPr>
        <b/>
        <sz val="7"/>
        <rFont val="Arial Narrow"/>
        <family val="2"/>
      </rPr>
      <t>INE/JGE256/2025</t>
    </r>
    <r>
      <rPr>
        <sz val="7"/>
        <rFont val="Arial Narrow"/>
        <family val="2"/>
      </rPr>
      <t xml:space="preserve"> Auto de Desechamiento […] apartado 2.2 </t>
    </r>
    <r>
      <rPr>
        <b/>
        <i/>
        <sz val="7"/>
        <rFont val="Arial Narrow"/>
        <family val="2"/>
      </rPr>
      <t xml:space="preserve">(Se contabiliza como resolución)
</t>
    </r>
    <r>
      <rPr>
        <b/>
        <sz val="7"/>
        <rFont val="Arial Narrow"/>
        <family val="2"/>
      </rPr>
      <t>INE/JGE259/2025</t>
    </r>
    <r>
      <rPr>
        <sz val="7"/>
        <rFont val="Arial Narrow"/>
        <family val="2"/>
      </rPr>
      <t xml:space="preserve"> Auto de Desechamiento […] apartado 3.3 </t>
    </r>
    <r>
      <rPr>
        <b/>
        <i/>
        <sz val="7"/>
        <rFont val="Arial Narrow"/>
        <family val="2"/>
      </rPr>
      <t>(Se contabiliza como resolución)</t>
    </r>
    <r>
      <rPr>
        <sz val="7"/>
        <rFont val="Arial Narrow"/>
        <family val="2"/>
      </rPr>
      <t xml:space="preserve">
</t>
    </r>
    <r>
      <rPr>
        <b/>
        <sz val="7"/>
        <rFont val="Arial Narrow"/>
        <family val="2"/>
      </rPr>
      <t xml:space="preserve">INE/JGE260/2025 </t>
    </r>
    <r>
      <rPr>
        <sz val="7"/>
        <rFont val="Arial Narrow"/>
        <family val="2"/>
      </rPr>
      <t xml:space="preserve">Auto de Desechamiento […] apartado 3.4 </t>
    </r>
    <r>
      <rPr>
        <b/>
        <i/>
        <sz val="7"/>
        <rFont val="Arial Narrow"/>
        <family val="2"/>
      </rPr>
      <t>(Se contabiliza como resolución)</t>
    </r>
  </si>
  <si>
    <t>12 de enero</t>
  </si>
  <si>
    <t>28 de enero</t>
  </si>
  <si>
    <r>
      <rPr>
        <b/>
        <sz val="7"/>
        <rFont val="Arial Narrow"/>
        <family val="2"/>
      </rPr>
      <t>INE/JGE12/2026</t>
    </r>
    <r>
      <rPr>
        <sz val="7"/>
        <rFont val="Arial Narrow"/>
        <family val="2"/>
      </rPr>
      <t xml:space="preserve"> Auto de Desechamiento […] apartado 2.1 </t>
    </r>
    <r>
      <rPr>
        <b/>
        <i/>
        <sz val="7"/>
        <rFont val="Arial Narrow"/>
        <family val="2"/>
      </rPr>
      <t xml:space="preserve">(Se contabiliza como resolución)
</t>
    </r>
    <r>
      <rPr>
        <b/>
        <sz val="7"/>
        <rFont val="Arial Narrow"/>
        <family val="2"/>
      </rPr>
      <t>INE/JGE18/2026</t>
    </r>
    <r>
      <rPr>
        <sz val="7"/>
        <rFont val="Arial Narrow"/>
        <family val="2"/>
      </rPr>
      <t xml:space="preserve"> Auto de Desechamiento […] apartado 4.1 </t>
    </r>
    <r>
      <rPr>
        <b/>
        <i/>
        <sz val="7"/>
        <rFont val="Arial Narrow"/>
        <family val="2"/>
      </rPr>
      <t>(Se contabiliza como resolución)</t>
    </r>
    <r>
      <rPr>
        <sz val="7"/>
        <rFont val="Arial Narrow"/>
        <family val="2"/>
      </rPr>
      <t xml:space="preserve">
</t>
    </r>
  </si>
  <si>
    <r>
      <rPr>
        <b/>
        <sz val="7"/>
        <rFont val="Arial Narrow"/>
        <family val="2"/>
      </rPr>
      <t>INE/JGE01/2026</t>
    </r>
    <r>
      <rPr>
        <sz val="7"/>
        <rFont val="Arial Narrow"/>
        <family val="2"/>
      </rPr>
      <t xml:space="preserve"> Auto de Desechamiento […] apartado 1.1 </t>
    </r>
    <r>
      <rPr>
        <b/>
        <i/>
        <sz val="7"/>
        <rFont val="Arial Narrow"/>
        <family val="2"/>
      </rPr>
      <t>(Se contabiliza como resolución)</t>
    </r>
    <r>
      <rPr>
        <sz val="7"/>
        <rFont val="Arial Narrow"/>
        <family val="2"/>
      </rPr>
      <t xml:space="preserve">
</t>
    </r>
  </si>
  <si>
    <t>11 de febrero</t>
  </si>
  <si>
    <t>13 de febrero</t>
  </si>
  <si>
    <r>
      <rPr>
        <b/>
        <sz val="7"/>
        <rFont val="Arial Narrow"/>
        <family val="2"/>
      </rPr>
      <t>INE/JGE41/2026</t>
    </r>
    <r>
      <rPr>
        <sz val="7"/>
        <rFont val="Arial Narrow"/>
        <family val="2"/>
      </rPr>
      <t xml:space="preserve"> Cuarto informe trimestral de Actividades de la Junta General Ejecutiva correspondiente a los meses de octubre, noviembre y diciembre de 2025.</t>
    </r>
    <r>
      <rPr>
        <b/>
        <i/>
        <sz val="7"/>
        <rFont val="Arial Narrow"/>
        <family val="2"/>
      </rPr>
      <t xml:space="preserve">(Se contabiliza como acuerdo) </t>
    </r>
    <r>
      <rPr>
        <sz val="7"/>
        <rFont val="Arial Narrow"/>
        <family val="2"/>
      </rPr>
      <t xml:space="preserve">
</t>
    </r>
    <r>
      <rPr>
        <b/>
        <sz val="7"/>
        <rFont val="Arial Narrow"/>
        <family val="2"/>
      </rPr>
      <t>INE/JGE42/2026</t>
    </r>
    <r>
      <rPr>
        <sz val="7"/>
        <rFont val="Arial Narrow"/>
        <family val="2"/>
      </rPr>
      <t xml:space="preserve"> Informe anual de actividades de la Junta General Ejecutiva 2025. </t>
    </r>
    <r>
      <rPr>
        <b/>
        <i/>
        <sz val="7"/>
        <rFont val="Arial Narrow"/>
        <family val="2"/>
      </rPr>
      <t>(Se contabiliza como acuerdo)</t>
    </r>
    <r>
      <rPr>
        <sz val="7"/>
        <rFont val="Arial Narrow"/>
        <family val="2"/>
      </rPr>
      <t xml:space="preserve">
</t>
    </r>
    <r>
      <rPr>
        <b/>
        <sz val="7"/>
        <rFont val="Arial Narrow"/>
        <family val="2"/>
      </rPr>
      <t>INE/JGE48/2026</t>
    </r>
    <r>
      <rPr>
        <sz val="7"/>
        <rFont val="Arial Narrow"/>
        <family val="2"/>
      </rPr>
      <t xml:space="preserve"> Auto de Desechamiento […] apartado 9.5 </t>
    </r>
    <r>
      <rPr>
        <b/>
        <i/>
        <sz val="7"/>
        <rFont val="Arial Narrow"/>
        <family val="2"/>
      </rPr>
      <t>(Se contabiliza como resolución)</t>
    </r>
  </si>
  <si>
    <t>11 de marzo</t>
  </si>
  <si>
    <r>
      <rPr>
        <b/>
        <sz val="7"/>
        <rFont val="Arial Narrow"/>
        <family val="2"/>
      </rPr>
      <t>INE/JGE55/2026</t>
    </r>
    <r>
      <rPr>
        <sz val="7"/>
        <rFont val="Arial Narrow"/>
        <family val="2"/>
      </rPr>
      <t xml:space="preserve"> Auto de Sobreseimiento […] apartado 2.2 </t>
    </r>
    <r>
      <rPr>
        <b/>
        <i/>
        <sz val="7"/>
        <rFont val="Arial Narrow"/>
        <family val="2"/>
      </rPr>
      <t>(Se contabiliza como resolución)</t>
    </r>
  </si>
  <si>
    <r>
      <rPr>
        <b/>
        <sz val="7"/>
        <rFont val="Arial Narrow"/>
        <family val="2"/>
      </rPr>
      <t>INE/JGE64/2026</t>
    </r>
    <r>
      <rPr>
        <sz val="7"/>
        <rFont val="Arial Narrow"/>
        <family val="2"/>
      </rPr>
      <t xml:space="preserve"> Auto de Desechamiento […] apartado 3.6 </t>
    </r>
    <r>
      <rPr>
        <b/>
        <i/>
        <sz val="7"/>
        <rFont val="Arial Narrow"/>
        <family val="2"/>
      </rPr>
      <t>(Se contabiliza como resolución)</t>
    </r>
    <r>
      <rPr>
        <sz val="7"/>
        <rFont val="Arial Narrow"/>
        <family val="2"/>
      </rPr>
      <t xml:space="preserve">
</t>
    </r>
  </si>
  <si>
    <t>8 de abril</t>
  </si>
  <si>
    <t>22 de noviembre</t>
  </si>
  <si>
    <r>
      <rPr>
        <b/>
        <sz val="7"/>
        <rFont val="Arial Narrow"/>
        <family val="2"/>
      </rPr>
      <t>INE/JGE181/2024</t>
    </r>
    <r>
      <rPr>
        <sz val="7"/>
        <rFont val="Arial Narrow"/>
        <family val="2"/>
      </rPr>
      <t xml:space="preserve"> Auto de Desechamiento […] apartado 2.2 </t>
    </r>
    <r>
      <rPr>
        <b/>
        <i/>
        <sz val="7"/>
        <rFont val="Arial Narrow"/>
        <family val="2"/>
      </rPr>
      <t>(Se contabiliza como resolución)
INE/JGE184/2024</t>
    </r>
    <r>
      <rPr>
        <i/>
        <sz val="7"/>
        <rFont val="Arial Narrow"/>
        <family val="2"/>
      </rPr>
      <t xml:space="preserve"> Auto de Desechamiento […] apartado 3.3</t>
    </r>
    <r>
      <rPr>
        <b/>
        <i/>
        <sz val="7"/>
        <rFont val="Arial Narrow"/>
        <family val="2"/>
      </rPr>
      <t xml:space="preserve"> (Se contabiliza como resolución)</t>
    </r>
  </si>
  <si>
    <t>6 de mayo</t>
  </si>
  <si>
    <r>
      <rPr>
        <b/>
        <sz val="7"/>
        <rFont val="Arial Narrow"/>
        <family val="2"/>
      </rPr>
      <t>INE/JGE103/2026</t>
    </r>
    <r>
      <rPr>
        <sz val="7"/>
        <rFont val="Arial Narrow"/>
        <family val="2"/>
      </rPr>
      <t xml:space="preserve"> Auto de Desechamiento […] apartado 3.1 </t>
    </r>
    <r>
      <rPr>
        <b/>
        <i/>
        <sz val="7"/>
        <rFont val="Arial Narrow"/>
        <family val="2"/>
      </rPr>
      <t>(Se contabiliza como resolución)</t>
    </r>
  </si>
  <si>
    <t>3 de junio</t>
  </si>
  <si>
    <r>
      <rPr>
        <b/>
        <sz val="7"/>
        <rFont val="Arial Narrow"/>
        <family val="2"/>
      </rPr>
      <t>INE/JGE113/2026</t>
    </r>
    <r>
      <rPr>
        <sz val="7"/>
        <rFont val="Arial Narrow"/>
        <family val="2"/>
      </rPr>
      <t xml:space="preserve"> Auto de Desechamiento […] apartado 5.1 </t>
    </r>
    <r>
      <rPr>
        <b/>
        <i/>
        <sz val="7"/>
        <rFont val="Arial Narrow"/>
        <family val="2"/>
      </rPr>
      <t>(Se contabiliza como resolución)</t>
    </r>
  </si>
  <si>
    <t xml:space="preserve">17 de junio </t>
  </si>
  <si>
    <t xml:space="preserve">19 de junio </t>
  </si>
  <si>
    <t>8 de julio</t>
  </si>
  <si>
    <r>
      <rPr>
        <b/>
        <sz val="7"/>
        <rFont val="Arial Narrow"/>
        <family val="2"/>
      </rPr>
      <t>INE/JGE125/2026</t>
    </r>
    <r>
      <rPr>
        <sz val="7"/>
        <rFont val="Arial Narrow"/>
        <family val="2"/>
      </rPr>
      <t xml:space="preserve"> Auto de Desechamiento […] apartado 3.1 </t>
    </r>
    <r>
      <rPr>
        <b/>
        <i/>
        <sz val="7"/>
        <rFont val="Arial Narrow"/>
        <family val="2"/>
      </rPr>
      <t>(Se contabiliza como resolución)</t>
    </r>
  </si>
  <si>
    <r>
      <rPr>
        <b/>
        <sz val="7"/>
        <rFont val="Arial Narrow"/>
        <family val="2"/>
      </rPr>
      <t>INE/JGE83/2026</t>
    </r>
    <r>
      <rPr>
        <sz val="7"/>
        <rFont val="Arial Narrow"/>
        <family val="2"/>
      </rPr>
      <t xml:space="preserve"> Auto de Desechamiento […] apartado 2.1 </t>
    </r>
    <r>
      <rPr>
        <b/>
        <i/>
        <sz val="7"/>
        <rFont val="Arial Narrow"/>
        <family val="2"/>
      </rPr>
      <t>(Se contabiliza como resolución)</t>
    </r>
    <r>
      <rPr>
        <sz val="7"/>
        <rFont val="Arial Narrow"/>
        <family val="2"/>
      </rPr>
      <t xml:space="preserve">
</t>
    </r>
    <r>
      <rPr>
        <b/>
        <sz val="7"/>
        <rFont val="Arial Narrow"/>
        <family val="2"/>
      </rPr>
      <t>INE/JGE85/2026</t>
    </r>
    <r>
      <rPr>
        <sz val="7"/>
        <rFont val="Arial Narrow"/>
        <family val="2"/>
      </rPr>
      <t xml:space="preserve"> Auto de Desechamiento […] apartado 4.2 </t>
    </r>
    <r>
      <rPr>
        <b/>
        <i/>
        <sz val="7"/>
        <rFont val="Arial Narrow"/>
        <family val="2"/>
      </rPr>
      <t xml:space="preserve">(Se contabiliza como resolución)
</t>
    </r>
    <r>
      <rPr>
        <sz val="7"/>
        <rFont val="Arial Narrow"/>
        <family val="2"/>
      </rPr>
      <t xml:space="preserve">
</t>
    </r>
    <r>
      <rPr>
        <b/>
        <sz val="7"/>
        <rFont val="Arial Narrow"/>
        <family val="2"/>
      </rPr>
      <t>INE/JGE94/2026</t>
    </r>
    <r>
      <rPr>
        <sz val="7"/>
        <rFont val="Arial Narrow"/>
        <family val="2"/>
      </rPr>
      <t xml:space="preserve"> Primer informe trimestral de Actividades de la Junta General Ejecutiva correspondiente a los meses de enero, febrero y marzo de 2026.</t>
    </r>
    <r>
      <rPr>
        <b/>
        <i/>
        <sz val="7"/>
        <rFont val="Arial Narrow"/>
        <family val="2"/>
      </rPr>
      <t>(Se contabiliza como acuerdo)</t>
    </r>
  </si>
  <si>
    <r>
      <rPr>
        <b/>
        <sz val="7"/>
        <rFont val="Arial Narrow"/>
        <family val="2"/>
      </rPr>
      <t>INE/JGE139/2026</t>
    </r>
    <r>
      <rPr>
        <sz val="7"/>
        <rFont val="Arial Narrow"/>
        <family val="2"/>
      </rPr>
      <t xml:space="preserve"> Segundo informe trimestral de Actividades de la Junta General Ejecutiva correspondiente a los meses de abril, mayo y junio de 2026.</t>
    </r>
    <r>
      <rPr>
        <b/>
        <i/>
        <sz val="7"/>
        <rFont val="Arial Narrow"/>
        <family val="2"/>
      </rPr>
      <t>(Se contabiliza como acuerdo)</t>
    </r>
  </si>
  <si>
    <r>
      <rPr>
        <b/>
        <sz val="7"/>
        <rFont val="Arial Narrow"/>
        <family val="2"/>
      </rPr>
      <t>INE/JGE151/2026</t>
    </r>
    <r>
      <rPr>
        <sz val="7"/>
        <rFont val="Arial Narrow"/>
        <family val="2"/>
      </rPr>
      <t xml:space="preserve"> Auto de Sobreseimiento […] apartado 2.1 </t>
    </r>
    <r>
      <rPr>
        <b/>
        <i/>
        <sz val="7"/>
        <rFont val="Arial Narrow"/>
        <family val="2"/>
      </rPr>
      <t>(Se contabiliza como resolución)</t>
    </r>
  </si>
  <si>
    <t>9 de septiembre</t>
  </si>
  <si>
    <t>23 de septiembre</t>
  </si>
  <si>
    <r>
      <t xml:space="preserve">Programa de Capacitación Electoral que forma parte de la Estrategia de Capacitación y Asistencia Electoral 2026-2027. </t>
    </r>
    <r>
      <rPr>
        <b/>
        <i/>
        <sz val="7"/>
        <rFont val="Arial Narrow"/>
        <family val="2"/>
      </rPr>
      <t>(Se contabiliza como informe)</t>
    </r>
  </si>
  <si>
    <t>Total de números alfanuméricos asignados: 190 que corresponden a Acuerdos, Dictámenes y Resoluciones.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</si>
</sst>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0"/>
      <name val="Arial"/>
    </font>
    <font>
      <sz val="6"/>
      <name val="Arial"/>
      <family val="2"/>
    </font>
    <font>
      <sz val="10"/>
      <name val="Arial"/>
      <family val="2"/>
    </font>
    <font>
      <b/>
      <sz val="6"/>
      <name val="Arial"/>
      <family val="2"/>
    </font>
    <font>
      <sz val="6"/>
      <name val="Arial"/>
      <family val="2"/>
    </font>
    <font>
      <b/>
      <sz val="10"/>
      <name val="Arial"/>
      <family val="2"/>
    </font>
    <font>
      <sz val="8"/>
      <name val="Arial"/>
      <family val="2"/>
    </font>
    <font>
      <sz val="10"/>
      <name val="Arial Narrow"/>
      <family val="2"/>
    </font>
    <font>
      <b/>
      <sz val="5"/>
      <name val="Arial Narrow"/>
      <family val="2"/>
    </font>
    <font>
      <b/>
      <sz val="8"/>
      <name val="Arial Narrow"/>
      <family val="2"/>
    </font>
    <font>
      <b/>
      <sz val="7"/>
      <name val="Arial Narrow"/>
      <family val="2"/>
    </font>
    <font>
      <sz val="8"/>
      <name val="Arial Narrow"/>
      <family val="2"/>
    </font>
    <font>
      <b/>
      <sz val="10"/>
      <name val="Arial Narrow"/>
      <family val="2"/>
    </font>
    <font>
      <sz val="9"/>
      <name val="Arial Narrow"/>
      <family val="2"/>
    </font>
    <font>
      <b/>
      <sz val="9"/>
      <name val="Arial Narrow"/>
      <family val="2"/>
    </font>
    <font>
      <sz val="9"/>
      <name val="Arial"/>
      <family val="2"/>
    </font>
    <font>
      <sz val="7"/>
      <name val="Arial Narrow"/>
      <family val="2"/>
    </font>
    <font>
      <sz val="7.5"/>
      <name val="Arial Narrow"/>
      <family val="2"/>
    </font>
    <font>
      <b/>
      <sz val="7.5"/>
      <name val="Arial Narrow"/>
      <family val="2"/>
    </font>
    <font>
      <sz val="7"/>
      <name val="Arial"/>
      <family val="2"/>
    </font>
    <font>
      <b/>
      <sz val="6"/>
      <name val="Arial Narrow"/>
      <family val="2"/>
    </font>
    <font>
      <sz val="6"/>
      <name val="Arial Narrow"/>
      <family val="2"/>
    </font>
    <font>
      <sz val="1"/>
      <name val="Arial Narrow"/>
      <family val="2"/>
    </font>
    <font>
      <b/>
      <sz val="10"/>
      <color theme="0"/>
      <name val="Arial Narrow"/>
      <family val="2"/>
    </font>
    <font>
      <sz val="10"/>
      <color theme="0"/>
      <name val="Arial Narrow"/>
      <family val="2"/>
    </font>
    <font>
      <b/>
      <sz val="5"/>
      <name val="Arial"/>
      <family val="2"/>
    </font>
    <font>
      <b/>
      <i/>
      <sz val="7"/>
      <name val="Arial Narrow"/>
      <family val="2"/>
    </font>
    <font>
      <sz val="10"/>
      <color theme="1"/>
      <name val="Arial Narrow"/>
      <family val="2"/>
    </font>
    <font>
      <b/>
      <sz val="13"/>
      <name val="Arial"/>
      <family val="2"/>
    </font>
    <font>
      <b/>
      <sz val="15"/>
      <name val="Arial"/>
      <family val="2"/>
    </font>
    <font>
      <b/>
      <sz val="8"/>
      <color theme="0"/>
      <name val="Arial"/>
      <family val="2"/>
    </font>
    <font>
      <sz val="10"/>
      <color rgb="FFFF0000"/>
      <name val="Arial Narrow"/>
      <family val="2"/>
    </font>
    <font>
      <i/>
      <sz val="7"/>
      <name val="Arial Narrow"/>
      <family val="2"/>
    </font>
    <font>
      <b/>
      <sz val="8"/>
      <color theme="1"/>
      <name val="Arial"/>
      <family val="2"/>
    </font>
  </fonts>
  <fills count="9">
    <fill>
      <patternFill patternType="none"/>
    </fill>
    <fill>
      <patternFill patternType="gray125"/>
    </fill>
    <fill>
      <patternFill patternType="solid">
        <fgColor theme="0"/>
        <bgColor indexed="64"/>
      </patternFill>
    </fill>
    <fill>
      <patternFill patternType="solid">
        <fgColor theme="3" tint="0.39994506668294322"/>
        <bgColor indexed="64"/>
      </patternFill>
    </fill>
    <fill>
      <patternFill patternType="solid">
        <fgColor theme="5" tint="-0.24994659260841701"/>
        <bgColor indexed="64"/>
      </patternFill>
    </fill>
    <fill>
      <patternFill patternType="solid">
        <fgColor theme="6" tint="-0.24994659260841701"/>
        <bgColor indexed="64"/>
      </patternFill>
    </fill>
    <fill>
      <patternFill patternType="solid">
        <fgColor indexed="9"/>
        <bgColor indexed="64"/>
      </patternFill>
    </fill>
    <fill>
      <patternFill patternType="solid">
        <fgColor theme="5" tint="-0.249977111117893"/>
        <bgColor indexed="64"/>
      </patternFill>
    </fill>
    <fill>
      <patternFill patternType="solid">
        <fgColor theme="0" tint="-0.14999847407452621"/>
        <bgColor indexed="64"/>
      </patternFill>
    </fill>
  </fills>
  <borders count="16">
    <border>
      <left/>
      <right/>
      <top/>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right/>
      <top style="hair">
        <color indexed="64"/>
      </top>
      <bottom/>
      <diagonal/>
    </border>
    <border>
      <left style="hair">
        <color indexed="64"/>
      </left>
      <right style="hair">
        <color indexed="64"/>
      </right>
      <top/>
      <bottom/>
      <diagonal/>
    </border>
    <border>
      <left/>
      <right style="hair">
        <color auto="1"/>
      </right>
      <top/>
      <bottom/>
      <diagonal/>
    </border>
  </borders>
  <cellStyleXfs count="2">
    <xf numFmtId="0" fontId="0" fillId="0" borderId="0"/>
    <xf numFmtId="0" fontId="2" fillId="0" borderId="0"/>
  </cellStyleXfs>
  <cellXfs count="251">
    <xf numFmtId="0" fontId="0" fillId="0" borderId="0" xfId="0"/>
    <xf numFmtId="0" fontId="5" fillId="0" borderId="0" xfId="0" applyFont="1" applyAlignment="1">
      <alignment horizontal="center"/>
    </xf>
    <xf numFmtId="0" fontId="4" fillId="0" borderId="0" xfId="0" applyFont="1"/>
    <xf numFmtId="0" fontId="1" fillId="0" borderId="0" xfId="0" applyFont="1"/>
    <xf numFmtId="0" fontId="7" fillId="0" borderId="0" xfId="0" applyFont="1"/>
    <xf numFmtId="0" fontId="7" fillId="2" borderId="0" xfId="0" applyFont="1" applyFill="1"/>
    <xf numFmtId="0" fontId="7" fillId="2" borderId="2" xfId="0" applyFont="1" applyFill="1" applyBorder="1" applyAlignment="1">
      <alignment horizontal="center" vertical="center" wrapText="1"/>
    </xf>
    <xf numFmtId="0" fontId="7" fillId="0" borderId="2" xfId="0" applyFont="1" applyBorder="1" applyAlignment="1">
      <alignment horizontal="center" vertical="top" wrapText="1"/>
    </xf>
    <xf numFmtId="0" fontId="7" fillId="0" borderId="0" xfId="0" applyFont="1" applyAlignment="1">
      <alignment horizontal="center" vertical="top" wrapText="1"/>
    </xf>
    <xf numFmtId="0" fontId="7" fillId="0" borderId="0" xfId="0" applyFont="1" applyAlignment="1">
      <alignment horizontal="justify" vertical="top" wrapText="1"/>
    </xf>
    <xf numFmtId="0" fontId="7" fillId="2" borderId="2" xfId="0" applyFont="1" applyFill="1" applyBorder="1" applyAlignment="1">
      <alignment horizontal="center" vertical="top" wrapText="1"/>
    </xf>
    <xf numFmtId="0" fontId="7" fillId="2" borderId="0" xfId="0" applyFont="1" applyFill="1" applyAlignment="1">
      <alignment horizontal="center" vertical="top" wrapText="1"/>
    </xf>
    <xf numFmtId="0" fontId="7" fillId="2" borderId="0" xfId="0" applyFont="1" applyFill="1" applyAlignment="1">
      <alignment horizontal="justify" vertical="top" wrapText="1"/>
    </xf>
    <xf numFmtId="0" fontId="12" fillId="0" borderId="0" xfId="0" applyFont="1" applyAlignment="1">
      <alignment horizontal="center" vertical="center"/>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1" xfId="0" applyFont="1" applyFill="1" applyBorder="1" applyAlignment="1">
      <alignment horizontal="center" vertical="top" wrapText="1"/>
    </xf>
    <xf numFmtId="0" fontId="12" fillId="2" borderId="3" xfId="0" applyFont="1" applyFill="1" applyBorder="1" applyAlignment="1">
      <alignment horizontal="right" vertical="top" wrapText="1"/>
    </xf>
    <xf numFmtId="0" fontId="12" fillId="2" borderId="4" xfId="0" applyFont="1" applyFill="1" applyBorder="1" applyAlignment="1">
      <alignment horizontal="center" vertical="top" wrapText="1"/>
    </xf>
    <xf numFmtId="0" fontId="7" fillId="2" borderId="1" xfId="0" applyFont="1" applyFill="1" applyBorder="1" applyAlignment="1">
      <alignment horizontal="justify" vertical="top" wrapText="1"/>
    </xf>
    <xf numFmtId="9" fontId="12" fillId="2" borderId="1" xfId="0" applyNumberFormat="1" applyFont="1" applyFill="1" applyBorder="1" applyAlignment="1">
      <alignment horizontal="center" vertical="top" wrapText="1"/>
    </xf>
    <xf numFmtId="0" fontId="10" fillId="2" borderId="1" xfId="0" applyFont="1" applyFill="1" applyBorder="1" applyAlignment="1">
      <alignment horizontal="center" vertical="center" wrapText="1"/>
    </xf>
    <xf numFmtId="0" fontId="8" fillId="0" borderId="0" xfId="0" applyFont="1" applyAlignment="1">
      <alignment horizontal="center" vertical="center"/>
    </xf>
    <xf numFmtId="0" fontId="2" fillId="0" borderId="0" xfId="0" applyFont="1"/>
    <xf numFmtId="3" fontId="0" fillId="0" borderId="0" xfId="0" applyNumberFormat="1"/>
    <xf numFmtId="0" fontId="7" fillId="0" borderId="1" xfId="0" quotePrefix="1" applyFont="1" applyBorder="1" applyAlignment="1">
      <alignment horizontal="justify" vertical="top" wrapText="1"/>
    </xf>
    <xf numFmtId="0" fontId="11" fillId="0" borderId="1" xfId="0" quotePrefix="1" applyFont="1" applyBorder="1" applyAlignment="1">
      <alignment horizontal="justify" vertical="top" wrapText="1" shrinkToFit="1"/>
    </xf>
    <xf numFmtId="0" fontId="11" fillId="0" borderId="5" xfId="0" quotePrefix="1" applyFont="1" applyBorder="1" applyAlignment="1">
      <alignment horizontal="justify" vertical="top" wrapText="1"/>
    </xf>
    <xf numFmtId="0" fontId="11" fillId="0" borderId="1" xfId="0" quotePrefix="1" applyFont="1" applyBorder="1" applyAlignment="1">
      <alignment horizontal="justify" vertical="top" wrapText="1"/>
    </xf>
    <xf numFmtId="0" fontId="11" fillId="0" borderId="6" xfId="0" quotePrefix="1" applyFont="1" applyBorder="1" applyAlignment="1">
      <alignment horizontal="justify" vertical="top" wrapText="1"/>
    </xf>
    <xf numFmtId="0" fontId="13" fillId="0" borderId="1" xfId="0" applyFont="1" applyBorder="1" applyAlignment="1">
      <alignment vertical="top" wrapText="1"/>
    </xf>
    <xf numFmtId="0" fontId="13" fillId="0" borderId="1" xfId="0" applyFont="1" applyBorder="1" applyAlignment="1">
      <alignment horizontal="center" vertical="top" wrapText="1"/>
    </xf>
    <xf numFmtId="0" fontId="13" fillId="0" borderId="3" xfId="0" applyFont="1" applyBorder="1" applyAlignment="1">
      <alignment horizontal="right" vertical="top" wrapText="1"/>
    </xf>
    <xf numFmtId="0" fontId="13" fillId="0" borderId="4" xfId="0" applyFont="1" applyBorder="1" applyAlignment="1">
      <alignment horizontal="left" vertical="top" wrapText="1"/>
    </xf>
    <xf numFmtId="0" fontId="14" fillId="2" borderId="1" xfId="0" applyFont="1" applyFill="1" applyBorder="1" applyAlignment="1">
      <alignment horizontal="center" vertical="top" wrapText="1"/>
    </xf>
    <xf numFmtId="0" fontId="14" fillId="2" borderId="3" xfId="0" applyFont="1" applyFill="1" applyBorder="1" applyAlignment="1">
      <alignment horizontal="right" vertical="top" wrapText="1"/>
    </xf>
    <xf numFmtId="0" fontId="14" fillId="2" borderId="4" xfId="0" applyFont="1" applyFill="1" applyBorder="1" applyAlignment="1">
      <alignment horizontal="center" vertical="top" wrapText="1"/>
    </xf>
    <xf numFmtId="0" fontId="13" fillId="2" borderId="0" xfId="0" applyFont="1" applyFill="1" applyAlignment="1">
      <alignment horizontal="center" vertical="top" wrapText="1"/>
    </xf>
    <xf numFmtId="9" fontId="14" fillId="2" borderId="1" xfId="0" applyNumberFormat="1" applyFont="1" applyFill="1" applyBorder="1" applyAlignment="1">
      <alignment horizontal="center" vertical="top" wrapText="1"/>
    </xf>
    <xf numFmtId="0" fontId="13" fillId="0" borderId="5" xfId="0" applyFont="1" applyBorder="1" applyAlignment="1">
      <alignment vertical="top" wrapText="1"/>
    </xf>
    <xf numFmtId="0" fontId="13" fillId="0" borderId="5" xfId="0" applyFont="1" applyBorder="1" applyAlignment="1">
      <alignment horizontal="center" vertical="top" wrapText="1"/>
    </xf>
    <xf numFmtId="0" fontId="13" fillId="0" borderId="13" xfId="0" applyFont="1" applyBorder="1" applyAlignment="1">
      <alignment horizontal="right" vertical="top" wrapText="1"/>
    </xf>
    <xf numFmtId="0" fontId="13" fillId="0" borderId="12" xfId="0" applyFont="1" applyBorder="1" applyAlignment="1">
      <alignment horizontal="left" vertical="top" wrapText="1"/>
    </xf>
    <xf numFmtId="0" fontId="13" fillId="0" borderId="11" xfId="0" applyFont="1" applyBorder="1" applyAlignment="1">
      <alignment horizontal="right" vertical="top" wrapText="1"/>
    </xf>
    <xf numFmtId="14" fontId="13" fillId="0" borderId="1" xfId="0" applyNumberFormat="1" applyFont="1" applyBorder="1" applyAlignment="1">
      <alignment vertical="top" wrapText="1"/>
    </xf>
    <xf numFmtId="0" fontId="7" fillId="0" borderId="1" xfId="0" applyFont="1" applyBorder="1"/>
    <xf numFmtId="0" fontId="14" fillId="2" borderId="1" xfId="0" applyFont="1" applyFill="1" applyBorder="1" applyAlignment="1">
      <alignment horizontal="center" vertical="center" wrapText="1"/>
    </xf>
    <xf numFmtId="0" fontId="14" fillId="2" borderId="3" xfId="0" applyFont="1" applyFill="1" applyBorder="1" applyAlignment="1">
      <alignment horizontal="right" vertical="center" wrapText="1"/>
    </xf>
    <xf numFmtId="0" fontId="9" fillId="0" borderId="0" xfId="0" applyFont="1" applyAlignment="1">
      <alignment horizontal="center" vertical="center" wrapText="1" shrinkToFit="1"/>
    </xf>
    <xf numFmtId="0" fontId="13" fillId="0" borderId="6" xfId="0" applyFont="1" applyBorder="1" applyAlignment="1">
      <alignment vertical="top" wrapText="1"/>
    </xf>
    <xf numFmtId="0" fontId="13" fillId="0" borderId="6" xfId="0" applyFont="1" applyBorder="1" applyAlignment="1">
      <alignment horizontal="center" vertical="top" wrapText="1"/>
    </xf>
    <xf numFmtId="0" fontId="13" fillId="0" borderId="8" xfId="0" applyFont="1" applyBorder="1" applyAlignment="1">
      <alignment horizontal="right" vertical="top" wrapText="1"/>
    </xf>
    <xf numFmtId="0" fontId="13" fillId="0" borderId="10" xfId="0" applyFont="1" applyBorder="1" applyAlignment="1">
      <alignment horizontal="left" vertical="top" wrapText="1"/>
    </xf>
    <xf numFmtId="0" fontId="13" fillId="0" borderId="7" xfId="0" applyFont="1" applyBorder="1" applyAlignment="1">
      <alignment horizontal="right" vertical="top" wrapText="1"/>
    </xf>
    <xf numFmtId="0" fontId="13" fillId="0" borderId="15" xfId="0" applyFont="1" applyBorder="1" applyAlignment="1">
      <alignment horizontal="left" vertical="top" wrapText="1"/>
    </xf>
    <xf numFmtId="0" fontId="11" fillId="0" borderId="14" xfId="0" quotePrefix="1" applyFont="1" applyBorder="1" applyAlignment="1">
      <alignment horizontal="justify" vertical="top" wrapText="1"/>
    </xf>
    <xf numFmtId="0" fontId="17" fillId="0" borderId="1" xfId="0" quotePrefix="1" applyFont="1" applyBorder="1" applyAlignment="1">
      <alignment horizontal="justify" vertical="top" wrapText="1"/>
    </xf>
    <xf numFmtId="0" fontId="16" fillId="0" borderId="1" xfId="0" quotePrefix="1" applyFont="1" applyBorder="1" applyAlignment="1">
      <alignment horizontal="justify" vertical="top" wrapText="1"/>
    </xf>
    <xf numFmtId="0" fontId="13" fillId="0" borderId="12" xfId="0" applyFont="1" applyBorder="1" applyAlignment="1">
      <alignment vertical="top" wrapText="1"/>
    </xf>
    <xf numFmtId="0" fontId="13" fillId="0" borderId="4" xfId="0" applyFont="1" applyBorder="1" applyAlignment="1">
      <alignment vertical="top" wrapText="1"/>
    </xf>
    <xf numFmtId="0" fontId="13" fillId="0" borderId="10" xfId="0" applyFont="1" applyBorder="1" applyAlignment="1">
      <alignment vertical="top" wrapText="1"/>
    </xf>
    <xf numFmtId="0" fontId="11" fillId="3" borderId="8" xfId="0" applyFont="1" applyFill="1" applyBorder="1"/>
    <xf numFmtId="0" fontId="21" fillId="4" borderId="11" xfId="0" applyFont="1" applyFill="1" applyBorder="1" applyAlignment="1">
      <alignment horizontal="center"/>
    </xf>
    <xf numFmtId="0" fontId="22" fillId="0" borderId="0" xfId="0" applyFont="1"/>
    <xf numFmtId="0" fontId="11" fillId="3" borderId="11" xfId="0" applyFont="1" applyFill="1" applyBorder="1"/>
    <xf numFmtId="0" fontId="11" fillId="3" borderId="13" xfId="0" applyFont="1" applyFill="1" applyBorder="1"/>
    <xf numFmtId="0" fontId="11" fillId="3" borderId="9" xfId="0" applyFont="1" applyFill="1" applyBorder="1"/>
    <xf numFmtId="0" fontId="21" fillId="4" borderId="8" xfId="0" applyFont="1" applyFill="1" applyBorder="1" applyAlignment="1">
      <alignment horizontal="center"/>
    </xf>
    <xf numFmtId="0" fontId="10" fillId="0" borderId="0" xfId="0" applyFont="1"/>
    <xf numFmtId="0" fontId="0" fillId="3" borderId="0" xfId="0" applyFill="1"/>
    <xf numFmtId="0" fontId="0" fillId="4" borderId="0" xfId="0" applyFill="1"/>
    <xf numFmtId="0" fontId="0" fillId="5" borderId="0" xfId="0" applyFill="1"/>
    <xf numFmtId="0" fontId="16" fillId="0" borderId="6" xfId="0" quotePrefix="1" applyFont="1" applyBorder="1" applyAlignment="1">
      <alignment horizontal="justify" vertical="top" wrapText="1"/>
    </xf>
    <xf numFmtId="0" fontId="21" fillId="4" borderId="13" xfId="0" applyFont="1" applyFill="1" applyBorder="1" applyAlignment="1">
      <alignment horizontal="center"/>
    </xf>
    <xf numFmtId="0" fontId="21" fillId="4" borderId="9" xfId="0" applyFont="1" applyFill="1" applyBorder="1" applyAlignment="1">
      <alignment horizontal="center"/>
    </xf>
    <xf numFmtId="0" fontId="16" fillId="0" borderId="5" xfId="0" quotePrefix="1" applyFont="1" applyBorder="1" applyAlignment="1">
      <alignment horizontal="justify" vertical="top" wrapText="1"/>
    </xf>
    <xf numFmtId="0" fontId="23" fillId="2" borderId="0" xfId="0" applyFont="1" applyFill="1" applyAlignment="1">
      <alignment horizontal="center" vertical="top" wrapText="1"/>
    </xf>
    <xf numFmtId="0" fontId="24" fillId="2" borderId="0" xfId="0" applyFont="1" applyFill="1"/>
    <xf numFmtId="9" fontId="23" fillId="2" borderId="0" xfId="0" applyNumberFormat="1" applyFont="1" applyFill="1" applyAlignment="1">
      <alignment horizontal="center" vertical="top" wrapText="1"/>
    </xf>
    <xf numFmtId="0" fontId="7" fillId="0" borderId="0" xfId="0" applyFont="1" applyAlignment="1">
      <alignment horizontal="center" vertical="center" wrapText="1"/>
    </xf>
    <xf numFmtId="0" fontId="16" fillId="0" borderId="1" xfId="0" quotePrefix="1" applyFont="1" applyBorder="1" applyAlignment="1">
      <alignment horizontal="justify" vertical="center" wrapText="1"/>
    </xf>
    <xf numFmtId="0" fontId="27" fillId="0" borderId="0" xfId="0" applyFont="1"/>
    <xf numFmtId="0" fontId="10" fillId="0" borderId="0" xfId="0" applyFont="1" applyAlignment="1">
      <alignment vertical="center" wrapText="1" shrinkToFit="1"/>
    </xf>
    <xf numFmtId="0" fontId="10" fillId="0" borderId="15" xfId="0" applyFont="1" applyBorder="1" applyAlignment="1">
      <alignment vertical="center" wrapText="1" shrinkToFit="1"/>
    </xf>
    <xf numFmtId="0" fontId="20" fillId="0" borderId="0" xfId="0" applyFont="1" applyAlignment="1">
      <alignment vertical="top" wrapText="1" shrinkToFit="1"/>
    </xf>
    <xf numFmtId="0" fontId="20" fillId="0" borderId="15" xfId="0" applyFont="1" applyBorder="1" applyAlignment="1">
      <alignment vertical="top" wrapText="1" shrinkToFit="1"/>
    </xf>
    <xf numFmtId="0" fontId="10" fillId="0" borderId="0" xfId="0" applyFont="1" applyAlignment="1">
      <alignment vertical="top" wrapText="1" shrinkToFit="1"/>
    </xf>
    <xf numFmtId="0" fontId="10" fillId="0" borderId="15" xfId="0" applyFont="1" applyBorder="1" applyAlignment="1">
      <alignment vertical="top" wrapText="1" shrinkToFit="1"/>
    </xf>
    <xf numFmtId="0" fontId="0" fillId="0" borderId="0" xfId="0" applyAlignment="1">
      <alignment vertical="center" wrapText="1" shrinkToFi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2" xfId="0" applyFont="1" applyBorder="1" applyAlignment="1">
      <alignment horizontal="right" vertical="center" wrapText="1"/>
    </xf>
    <xf numFmtId="0" fontId="7" fillId="0" borderId="4" xfId="0" applyFont="1" applyBorder="1" applyAlignment="1">
      <alignment horizontal="left" vertical="center" wrapText="1"/>
    </xf>
    <xf numFmtId="0" fontId="7" fillId="0" borderId="3" xfId="0" applyFont="1" applyBorder="1" applyAlignment="1">
      <alignment horizontal="right" vertical="center" wrapText="1"/>
    </xf>
    <xf numFmtId="0" fontId="7" fillId="0" borderId="5" xfId="0" applyFont="1" applyBorder="1" applyAlignment="1">
      <alignment vertical="center" wrapText="1"/>
    </xf>
    <xf numFmtId="0" fontId="7" fillId="0" borderId="5" xfId="0" applyFont="1" applyBorder="1" applyAlignment="1">
      <alignment horizontal="center" vertical="center" wrapText="1"/>
    </xf>
    <xf numFmtId="0" fontId="7" fillId="0" borderId="13" xfId="0" applyFont="1" applyBorder="1" applyAlignment="1">
      <alignment horizontal="right" vertical="center" wrapText="1"/>
    </xf>
    <xf numFmtId="0" fontId="7" fillId="0" borderId="12" xfId="0" applyFont="1" applyBorder="1" applyAlignment="1">
      <alignment horizontal="left" vertical="center" wrapText="1"/>
    </xf>
    <xf numFmtId="0" fontId="7" fillId="0" borderId="11" xfId="0" applyFont="1" applyBorder="1" applyAlignment="1">
      <alignment horizontal="right" vertical="center" wrapText="1"/>
    </xf>
    <xf numFmtId="0" fontId="7" fillId="0" borderId="6" xfId="0" applyFont="1" applyBorder="1" applyAlignment="1">
      <alignment vertical="center" wrapText="1"/>
    </xf>
    <xf numFmtId="0" fontId="7" fillId="0" borderId="6" xfId="0" applyFont="1" applyBorder="1" applyAlignment="1">
      <alignment horizontal="center" vertical="center" wrapText="1"/>
    </xf>
    <xf numFmtId="0" fontId="7" fillId="0" borderId="8" xfId="0" applyFont="1" applyBorder="1" applyAlignment="1">
      <alignment horizontal="right" vertical="center" wrapText="1"/>
    </xf>
    <xf numFmtId="0" fontId="7" fillId="0" borderId="10" xfId="0" applyFont="1" applyBorder="1" applyAlignment="1">
      <alignment horizontal="left" vertical="center" wrapText="1"/>
    </xf>
    <xf numFmtId="14" fontId="7" fillId="0" borderId="6" xfId="0" applyNumberFormat="1" applyFont="1" applyBorder="1" applyAlignment="1">
      <alignment vertical="center" wrapText="1"/>
    </xf>
    <xf numFmtId="0" fontId="28" fillId="6" borderId="0" xfId="0" applyFont="1" applyFill="1" applyAlignment="1">
      <alignment horizontal="right"/>
    </xf>
    <xf numFmtId="0" fontId="29" fillId="6" borderId="0" xfId="0" applyFont="1" applyFill="1" applyAlignment="1">
      <alignment horizontal="right"/>
    </xf>
    <xf numFmtId="0" fontId="14" fillId="0" borderId="2" xfId="0" applyFont="1" applyBorder="1" applyAlignment="1">
      <alignment vertical="center" textRotation="90" wrapText="1" shrinkToFit="1"/>
    </xf>
    <xf numFmtId="0" fontId="14" fillId="0" borderId="2" xfId="0" applyFont="1" applyBorder="1" applyAlignment="1">
      <alignment horizontal="center" vertical="center" textRotation="90" wrapText="1" shrinkToFit="1"/>
    </xf>
    <xf numFmtId="0" fontId="24" fillId="0" borderId="0" xfId="0" applyFont="1"/>
    <xf numFmtId="0" fontId="12" fillId="0" borderId="1" xfId="0" applyFont="1" applyBorder="1" applyAlignment="1">
      <alignment horizontal="center" vertical="center" wrapText="1"/>
    </xf>
    <xf numFmtId="0" fontId="7" fillId="0" borderId="0" xfId="0" applyFont="1" applyAlignment="1">
      <alignment vertical="center"/>
    </xf>
    <xf numFmtId="0" fontId="12" fillId="0" borderId="0" xfId="0" applyFont="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justify" vertical="center" wrapText="1"/>
    </xf>
    <xf numFmtId="0" fontId="7" fillId="2" borderId="0" xfId="0" applyFont="1" applyFill="1" applyAlignment="1">
      <alignment vertical="center"/>
    </xf>
    <xf numFmtId="0" fontId="27" fillId="2" borderId="0" xfId="0" applyFont="1" applyFill="1" applyAlignment="1">
      <alignment vertical="center"/>
    </xf>
    <xf numFmtId="0" fontId="27" fillId="0" borderId="0" xfId="0" applyFont="1" applyAlignment="1">
      <alignment vertical="center"/>
    </xf>
    <xf numFmtId="0" fontId="7" fillId="2" borderId="1" xfId="0" applyFont="1" applyFill="1" applyBorder="1" applyAlignment="1">
      <alignment horizontal="justify" vertical="center" wrapText="1"/>
    </xf>
    <xf numFmtId="0" fontId="23" fillId="2" borderId="0" xfId="0" applyFont="1" applyFill="1" applyAlignment="1">
      <alignment horizontal="center" vertical="center" wrapText="1"/>
    </xf>
    <xf numFmtId="9" fontId="23" fillId="2" borderId="0" xfId="0" applyNumberFormat="1" applyFont="1" applyFill="1" applyAlignment="1">
      <alignment horizontal="center" vertical="center" wrapText="1"/>
    </xf>
    <xf numFmtId="0" fontId="14" fillId="2" borderId="3" xfId="0" applyFont="1" applyFill="1" applyBorder="1" applyAlignment="1">
      <alignment vertical="center" wrapText="1"/>
    </xf>
    <xf numFmtId="0" fontId="14" fillId="2" borderId="4" xfId="0" applyFont="1" applyFill="1" applyBorder="1" applyAlignment="1">
      <alignment vertical="center" wrapText="1"/>
    </xf>
    <xf numFmtId="0" fontId="30" fillId="7" borderId="4" xfId="0" quotePrefix="1" applyFont="1" applyFill="1" applyBorder="1" applyAlignment="1">
      <alignment horizontal="center" vertical="center" wrapText="1" shrinkToFit="1"/>
    </xf>
    <xf numFmtId="0" fontId="7" fillId="2" borderId="7" xfId="0" applyFont="1" applyFill="1" applyBorder="1" applyAlignment="1">
      <alignment horizontal="justify" vertical="top" wrapText="1"/>
    </xf>
    <xf numFmtId="0" fontId="31" fillId="0" borderId="0" xfId="0" applyFont="1"/>
    <xf numFmtId="0" fontId="31" fillId="2" borderId="0" xfId="0" applyFont="1" applyFill="1"/>
    <xf numFmtId="0" fontId="7" fillId="0" borderId="0" xfId="1" applyFont="1"/>
    <xf numFmtId="0" fontId="28" fillId="6" borderId="0" xfId="1" applyFont="1" applyFill="1" applyAlignment="1">
      <alignment horizontal="right"/>
    </xf>
    <xf numFmtId="0" fontId="29" fillId="6" borderId="0" xfId="1" applyFont="1" applyFill="1" applyAlignment="1">
      <alignment horizontal="right"/>
    </xf>
    <xf numFmtId="0" fontId="12" fillId="0" borderId="0" xfId="1" applyFont="1" applyAlignment="1">
      <alignment horizontal="center" vertical="center"/>
    </xf>
    <xf numFmtId="0" fontId="7" fillId="2" borderId="0" xfId="1" applyFont="1" applyFill="1"/>
    <xf numFmtId="0" fontId="12" fillId="2" borderId="1" xfId="1" applyFont="1" applyFill="1" applyBorder="1" applyAlignment="1">
      <alignment horizontal="center" vertical="center" wrapText="1"/>
    </xf>
    <xf numFmtId="0" fontId="14" fillId="0" borderId="2" xfId="1" applyFont="1" applyBorder="1" applyAlignment="1">
      <alignment horizontal="center" vertical="center" textRotation="90" wrapText="1" shrinkToFit="1"/>
    </xf>
    <xf numFmtId="0" fontId="7" fillId="2" borderId="13"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13" fillId="0" borderId="1" xfId="1" applyFont="1" applyBorder="1" applyAlignment="1">
      <alignment vertical="center" wrapText="1"/>
    </xf>
    <xf numFmtId="0" fontId="13" fillId="0" borderId="1" xfId="1" applyFont="1" applyBorder="1" applyAlignment="1">
      <alignment horizontal="center" vertical="center" wrapText="1"/>
    </xf>
    <xf numFmtId="0" fontId="13" fillId="0" borderId="3" xfId="1" applyFont="1" applyBorder="1" applyAlignment="1">
      <alignment horizontal="right" vertical="center" wrapText="1"/>
    </xf>
    <xf numFmtId="0" fontId="13" fillId="0" borderId="4" xfId="1" applyFont="1" applyBorder="1" applyAlignment="1">
      <alignment horizontal="left" vertical="center" wrapText="1"/>
    </xf>
    <xf numFmtId="0" fontId="16" fillId="0" borderId="1" xfId="1" quotePrefix="1" applyFont="1" applyBorder="1" applyAlignment="1">
      <alignment horizontal="justify" vertical="center" wrapText="1"/>
    </xf>
    <xf numFmtId="0" fontId="10" fillId="0" borderId="1" xfId="1" quotePrefix="1" applyFont="1" applyBorder="1" applyAlignment="1">
      <alignment horizontal="justify" vertical="top" wrapText="1"/>
    </xf>
    <xf numFmtId="14" fontId="13" fillId="0" borderId="1" xfId="1" applyNumberFormat="1" applyFont="1" applyBorder="1" applyAlignment="1">
      <alignment vertical="center" wrapText="1"/>
    </xf>
    <xf numFmtId="0" fontId="16" fillId="0" borderId="1" xfId="1" quotePrefix="1" applyFont="1" applyBorder="1" applyAlignment="1">
      <alignment horizontal="justify" vertical="top" wrapText="1"/>
    </xf>
    <xf numFmtId="0" fontId="10" fillId="0" borderId="1" xfId="1" quotePrefix="1" applyFont="1" applyBorder="1" applyAlignment="1">
      <alignment horizontal="justify" vertical="center" wrapText="1"/>
    </xf>
    <xf numFmtId="0" fontId="7" fillId="2" borderId="2" xfId="1" applyFont="1" applyFill="1" applyBorder="1" applyAlignment="1">
      <alignment horizontal="center" vertical="top" wrapText="1"/>
    </xf>
    <xf numFmtId="0" fontId="13" fillId="2" borderId="0" xfId="1" applyFont="1" applyFill="1" applyAlignment="1">
      <alignment horizontal="center" vertical="top" wrapText="1"/>
    </xf>
    <xf numFmtId="0" fontId="7" fillId="2" borderId="0" xfId="1" applyFont="1" applyFill="1" applyAlignment="1">
      <alignment horizontal="justify" vertical="top" wrapText="1"/>
    </xf>
    <xf numFmtId="0" fontId="31" fillId="2" borderId="0" xfId="1" applyFont="1" applyFill="1"/>
    <xf numFmtId="0" fontId="10" fillId="2" borderId="1" xfId="1" applyFont="1" applyFill="1" applyBorder="1" applyAlignment="1">
      <alignment horizontal="center" vertical="center" wrapText="1"/>
    </xf>
    <xf numFmtId="0" fontId="14" fillId="2" borderId="1" xfId="1" applyFont="1" applyFill="1" applyBorder="1" applyAlignment="1">
      <alignment horizontal="center" vertical="center" wrapText="1"/>
    </xf>
    <xf numFmtId="0" fontId="14" fillId="2" borderId="3" xfId="1" applyFont="1" applyFill="1" applyBorder="1" applyAlignment="1">
      <alignment vertical="center" wrapText="1"/>
    </xf>
    <xf numFmtId="0" fontId="14" fillId="2" borderId="4" xfId="1" applyFont="1" applyFill="1" applyBorder="1" applyAlignment="1">
      <alignment vertical="center" wrapText="1"/>
    </xf>
    <xf numFmtId="0" fontId="14" fillId="2" borderId="3" xfId="1" applyFont="1" applyFill="1" applyBorder="1" applyAlignment="1">
      <alignment horizontal="right" vertical="center" wrapText="1"/>
    </xf>
    <xf numFmtId="0" fontId="14" fillId="2" borderId="4" xfId="1" applyFont="1" applyFill="1" applyBorder="1" applyAlignment="1">
      <alignment horizontal="center" vertical="top" wrapText="1"/>
    </xf>
    <xf numFmtId="0" fontId="30" fillId="7" borderId="4" xfId="1" quotePrefix="1" applyFont="1" applyFill="1" applyBorder="1" applyAlignment="1">
      <alignment horizontal="center" vertical="center" wrapText="1" shrinkToFit="1"/>
    </xf>
    <xf numFmtId="0" fontId="23" fillId="2" borderId="0" xfId="1" applyFont="1" applyFill="1" applyAlignment="1">
      <alignment horizontal="center" vertical="top" wrapText="1"/>
    </xf>
    <xf numFmtId="0" fontId="24" fillId="2" borderId="0" xfId="1" applyFont="1" applyFill="1"/>
    <xf numFmtId="9" fontId="14" fillId="2" borderId="1" xfId="1" applyNumberFormat="1" applyFont="1" applyFill="1" applyBorder="1" applyAlignment="1">
      <alignment horizontal="center" vertical="top" wrapText="1"/>
    </xf>
    <xf numFmtId="0" fontId="7" fillId="2" borderId="7" xfId="1" applyFont="1" applyFill="1" applyBorder="1" applyAlignment="1">
      <alignment horizontal="justify" vertical="top" wrapText="1"/>
    </xf>
    <xf numFmtId="9" fontId="23" fillId="2" borderId="0" xfId="1" applyNumberFormat="1" applyFont="1" applyFill="1" applyAlignment="1">
      <alignment horizontal="center" vertical="top" wrapText="1"/>
    </xf>
    <xf numFmtId="0" fontId="31" fillId="0" borderId="0" xfId="1" applyFont="1"/>
    <xf numFmtId="0" fontId="12" fillId="8" borderId="1" xfId="1" applyFont="1" applyFill="1" applyBorder="1" applyAlignment="1">
      <alignment horizontal="center" vertical="center" wrapText="1"/>
    </xf>
    <xf numFmtId="0" fontId="33" fillId="8" borderId="4" xfId="1" quotePrefix="1" applyFont="1" applyFill="1" applyBorder="1" applyAlignment="1">
      <alignment horizontal="center" vertical="center" wrapText="1" shrinkToFit="1"/>
    </xf>
    <xf numFmtId="0" fontId="14" fillId="8" borderId="1" xfId="1" applyFont="1" applyFill="1" applyBorder="1" applyAlignment="1">
      <alignment horizontal="center" vertical="center" wrapText="1"/>
    </xf>
    <xf numFmtId="0" fontId="14" fillId="8" borderId="3" xfId="1" applyFont="1" applyFill="1" applyBorder="1" applyAlignment="1">
      <alignment vertical="center" wrapText="1"/>
    </xf>
    <xf numFmtId="0" fontId="14" fillId="8" borderId="4" xfId="1" applyFont="1" applyFill="1" applyBorder="1" applyAlignment="1">
      <alignment vertical="center" wrapText="1"/>
    </xf>
    <xf numFmtId="0" fontId="14" fillId="8" borderId="3" xfId="1" applyFont="1" applyFill="1" applyBorder="1" applyAlignment="1">
      <alignment horizontal="right" vertical="center" wrapText="1"/>
    </xf>
    <xf numFmtId="0" fontId="14" fillId="8" borderId="4" xfId="1" applyFont="1" applyFill="1" applyBorder="1" applyAlignment="1">
      <alignment horizontal="center" vertical="top" wrapText="1"/>
    </xf>
    <xf numFmtId="9" fontId="14" fillId="8" borderId="1" xfId="1" applyNumberFormat="1" applyFont="1" applyFill="1" applyBorder="1" applyAlignment="1">
      <alignment horizontal="center" vertical="top" wrapText="1"/>
    </xf>
    <xf numFmtId="0" fontId="12" fillId="8" borderId="1" xfId="0" applyFont="1" applyFill="1" applyBorder="1" applyAlignment="1">
      <alignment horizontal="center" vertical="center" wrapText="1"/>
    </xf>
    <xf numFmtId="9" fontId="12" fillId="8" borderId="1" xfId="0" applyNumberFormat="1" applyFont="1" applyFill="1" applyBorder="1" applyAlignment="1">
      <alignment horizontal="center" vertical="center" wrapText="1"/>
    </xf>
    <xf numFmtId="0" fontId="7" fillId="8" borderId="1" xfId="0" applyFont="1" applyFill="1" applyBorder="1" applyAlignment="1">
      <alignment horizontal="justify" vertical="center" wrapText="1"/>
    </xf>
    <xf numFmtId="0" fontId="12" fillId="8" borderId="1" xfId="1" applyFont="1" applyFill="1" applyBorder="1" applyAlignment="1">
      <alignment horizontal="center" vertical="center" wrapText="1" shrinkToFit="1"/>
    </xf>
    <xf numFmtId="9" fontId="14" fillId="8" borderId="3" xfId="1" applyNumberFormat="1" applyFont="1" applyFill="1" applyBorder="1" applyAlignment="1">
      <alignment horizontal="center" vertical="center" wrapText="1"/>
    </xf>
    <xf numFmtId="9" fontId="14" fillId="8" borderId="4" xfId="1" applyNumberFormat="1" applyFont="1" applyFill="1" applyBorder="1" applyAlignment="1">
      <alignment horizontal="center" vertical="center" wrapText="1"/>
    </xf>
    <xf numFmtId="0" fontId="12" fillId="2" borderId="1" xfId="1" applyFont="1" applyFill="1" applyBorder="1" applyAlignment="1">
      <alignment horizontal="center" vertical="center" wrapText="1" shrinkToFit="1"/>
    </xf>
    <xf numFmtId="0" fontId="12" fillId="8" borderId="1" xfId="1" applyFont="1" applyFill="1" applyBorder="1" applyAlignment="1">
      <alignment horizontal="center" vertical="top" wrapText="1"/>
    </xf>
    <xf numFmtId="0" fontId="7" fillId="8" borderId="1" xfId="1" applyFont="1" applyFill="1" applyBorder="1" applyAlignment="1">
      <alignment horizontal="center" vertical="center" wrapText="1" shrinkToFit="1"/>
    </xf>
    <xf numFmtId="0" fontId="14" fillId="0" borderId="5" xfId="1" applyFont="1" applyBorder="1" applyAlignment="1">
      <alignment horizontal="center" vertical="center" textRotation="90" wrapText="1" shrinkToFit="1"/>
    </xf>
    <xf numFmtId="0" fontId="14" fillId="0" borderId="14" xfId="1" applyFont="1" applyBorder="1" applyAlignment="1">
      <alignment horizontal="center" vertical="center" textRotation="90" wrapText="1" shrinkToFit="1"/>
    </xf>
    <xf numFmtId="0" fontId="14" fillId="0" borderId="6" xfId="1" applyFont="1" applyBorder="1" applyAlignment="1">
      <alignment horizontal="center" vertical="center" textRotation="90" wrapText="1" shrinkToFit="1"/>
    </xf>
    <xf numFmtId="9" fontId="12" fillId="2" borderId="3" xfId="0" applyNumberFormat="1" applyFont="1" applyFill="1" applyBorder="1" applyAlignment="1">
      <alignment horizontal="center" vertical="center" wrapText="1"/>
    </xf>
    <xf numFmtId="9" fontId="12" fillId="2" borderId="4" xfId="0" applyNumberFormat="1" applyFont="1" applyFill="1" applyBorder="1" applyAlignment="1">
      <alignment horizontal="center" vertical="center" wrapText="1"/>
    </xf>
    <xf numFmtId="0" fontId="12" fillId="2" borderId="3" xfId="0" applyFont="1" applyFill="1" applyBorder="1" applyAlignment="1">
      <alignment horizontal="center" vertical="top" wrapText="1"/>
    </xf>
    <xf numFmtId="0" fontId="12" fillId="2" borderId="4" xfId="0" applyFont="1" applyFill="1" applyBorder="1" applyAlignment="1">
      <alignment horizontal="center" vertical="top" wrapText="1"/>
    </xf>
    <xf numFmtId="0" fontId="12" fillId="2" borderId="1" xfId="0" applyFont="1" applyFill="1" applyBorder="1" applyAlignment="1">
      <alignment horizontal="center" vertical="center" wrapText="1" shrinkToFit="1"/>
    </xf>
    <xf numFmtId="0" fontId="7" fillId="0" borderId="1" xfId="0" applyFont="1" applyBorder="1" applyAlignment="1">
      <alignment horizontal="center" vertical="center" wrapText="1" shrinkToFit="1"/>
    </xf>
    <xf numFmtId="0" fontId="12" fillId="0" borderId="11" xfId="0" applyFont="1" applyBorder="1" applyAlignment="1">
      <alignment horizontal="center" vertical="center" textRotation="90" wrapText="1" shrinkToFit="1"/>
    </xf>
    <xf numFmtId="0" fontId="7" fillId="0" borderId="7" xfId="0" applyFont="1" applyBorder="1" applyAlignment="1">
      <alignment horizontal="center" vertical="center" textRotation="90" wrapText="1" shrinkToFit="1"/>
    </xf>
    <xf numFmtId="0" fontId="7" fillId="0" borderId="6" xfId="0" applyFont="1" applyBorder="1" applyAlignment="1">
      <alignment horizontal="center" vertical="center" textRotation="90" wrapText="1" shrinkToFit="1"/>
    </xf>
    <xf numFmtId="0" fontId="12" fillId="2" borderId="1" xfId="0" applyFont="1" applyFill="1" applyBorder="1" applyAlignment="1">
      <alignment horizontal="center" vertical="top" wrapText="1"/>
    </xf>
    <xf numFmtId="0" fontId="14" fillId="0" borderId="5" xfId="0" applyFont="1" applyBorder="1" applyAlignment="1">
      <alignment horizontal="center" vertical="center" textRotation="90" wrapText="1" shrinkToFit="1"/>
    </xf>
    <xf numFmtId="0" fontId="14" fillId="0" borderId="14" xfId="0" applyFont="1" applyBorder="1" applyAlignment="1">
      <alignment horizontal="center" vertical="center" textRotation="90" wrapText="1" shrinkToFit="1"/>
    </xf>
    <xf numFmtId="0" fontId="15" fillId="0" borderId="6" xfId="0" applyFont="1" applyBorder="1" applyAlignment="1">
      <alignment horizontal="center" vertical="center" textRotation="90" wrapText="1" shrinkToFit="1"/>
    </xf>
    <xf numFmtId="0" fontId="15" fillId="0" borderId="14" xfId="0" applyFont="1" applyBorder="1" applyAlignment="1">
      <alignment horizontal="center" vertical="center" textRotation="90" wrapText="1" shrinkToFit="1"/>
    </xf>
    <xf numFmtId="0" fontId="14" fillId="2" borderId="3" xfId="0" applyFont="1" applyFill="1" applyBorder="1" applyAlignment="1">
      <alignment horizontal="center" vertical="top" wrapText="1"/>
    </xf>
    <xf numFmtId="0" fontId="14" fillId="2" borderId="4" xfId="0" applyFont="1" applyFill="1" applyBorder="1" applyAlignment="1">
      <alignment horizontal="center" vertical="top" wrapText="1"/>
    </xf>
    <xf numFmtId="9" fontId="14" fillId="2" borderId="3" xfId="0" applyNumberFormat="1" applyFont="1" applyFill="1" applyBorder="1" applyAlignment="1">
      <alignment horizontal="center" vertical="center" wrapText="1"/>
    </xf>
    <xf numFmtId="9" fontId="14" fillId="2" borderId="4" xfId="0" applyNumberFormat="1" applyFont="1" applyFill="1" applyBorder="1" applyAlignment="1">
      <alignment horizontal="center" vertical="center" wrapText="1"/>
    </xf>
    <xf numFmtId="0" fontId="14" fillId="0" borderId="6" xfId="0" applyFont="1" applyBorder="1" applyAlignment="1">
      <alignment horizontal="center" vertical="center" textRotation="90" wrapText="1" shrinkToFit="1"/>
    </xf>
    <xf numFmtId="0" fontId="14" fillId="2" borderId="3"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0" borderId="14" xfId="0" applyFont="1" applyBorder="1" applyAlignment="1">
      <alignment horizontal="center" vertical="center" textRotation="90" wrapText="1"/>
    </xf>
    <xf numFmtId="0" fontId="14" fillId="0" borderId="6" xfId="0" applyFont="1" applyBorder="1" applyAlignment="1">
      <alignment horizontal="center" vertical="center" textRotation="90" wrapText="1"/>
    </xf>
    <xf numFmtId="0" fontId="0" fillId="0" borderId="14" xfId="0" applyBorder="1" applyAlignment="1">
      <alignment horizontal="center" vertical="center" wrapText="1"/>
    </xf>
    <xf numFmtId="0" fontId="0" fillId="0" borderId="6" xfId="0" applyBorder="1" applyAlignment="1">
      <alignment horizontal="center" vertical="center" wrapText="1"/>
    </xf>
    <xf numFmtId="9" fontId="14" fillId="2" borderId="3" xfId="1" applyNumberFormat="1" applyFont="1" applyFill="1" applyBorder="1" applyAlignment="1">
      <alignment horizontal="center" vertical="center" wrapText="1"/>
    </xf>
    <xf numFmtId="9" fontId="14" fillId="2" borderId="4" xfId="1" applyNumberFormat="1" applyFont="1" applyFill="1" applyBorder="1" applyAlignment="1">
      <alignment horizontal="center" vertical="center" wrapText="1"/>
    </xf>
    <xf numFmtId="0" fontId="12" fillId="2" borderId="1" xfId="1" applyFont="1" applyFill="1" applyBorder="1" applyAlignment="1">
      <alignment horizontal="center" vertical="top" wrapText="1"/>
    </xf>
    <xf numFmtId="0" fontId="7" fillId="0" borderId="1" xfId="1" applyFont="1" applyBorder="1" applyAlignment="1">
      <alignment horizontal="center" vertical="center" wrapText="1" shrinkToFi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9" fontId="12" fillId="8" borderId="3" xfId="0" applyNumberFormat="1" applyFont="1" applyFill="1" applyBorder="1" applyAlignment="1">
      <alignment horizontal="center" vertical="center" wrapText="1"/>
    </xf>
    <xf numFmtId="9" fontId="12" fillId="8" borderId="4" xfId="0" applyNumberFormat="1"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8" borderId="1" xfId="0" applyFont="1" applyFill="1" applyBorder="1" applyAlignment="1">
      <alignment horizontal="center" vertical="center" wrapText="1" shrinkToFit="1"/>
    </xf>
    <xf numFmtId="0" fontId="12" fillId="8" borderId="1" xfId="0" applyFont="1" applyFill="1" applyBorder="1" applyAlignment="1">
      <alignment horizontal="center" vertical="top" wrapText="1"/>
    </xf>
    <xf numFmtId="0" fontId="7" fillId="8" borderId="1" xfId="0" applyFont="1" applyFill="1" applyBorder="1" applyAlignment="1">
      <alignment horizontal="center" vertical="center" wrapText="1" shrinkToFit="1"/>
    </xf>
    <xf numFmtId="0" fontId="10" fillId="8" borderId="1" xfId="0" applyFont="1" applyFill="1" applyBorder="1" applyAlignment="1">
      <alignment horizontal="center" vertical="center" wrapText="1" shrinkToFit="1"/>
    </xf>
    <xf numFmtId="0" fontId="20" fillId="0" borderId="1" xfId="0" applyFont="1" applyBorder="1" applyAlignment="1">
      <alignment horizontal="center" vertical="center" wrapText="1" shrinkToFit="1"/>
    </xf>
    <xf numFmtId="0" fontId="10" fillId="0" borderId="1" xfId="0" applyFont="1" applyBorder="1" applyAlignment="1">
      <alignment horizontal="center" vertical="center" wrapText="1" shrinkToFit="1"/>
    </xf>
    <xf numFmtId="0" fontId="10" fillId="0" borderId="9" xfId="0" applyFont="1" applyBorder="1" applyAlignment="1">
      <alignment horizontal="center" vertical="center" wrapText="1" shrinkToFit="1"/>
    </xf>
    <xf numFmtId="0" fontId="10" fillId="0" borderId="10" xfId="0" applyFont="1" applyBorder="1" applyAlignment="1">
      <alignment horizontal="center" vertical="center" wrapText="1" shrinkToFit="1"/>
    </xf>
    <xf numFmtId="0" fontId="5" fillId="0" borderId="0" xfId="0" applyFont="1" applyAlignment="1">
      <alignment horizontal="center"/>
    </xf>
    <xf numFmtId="0" fontId="25" fillId="0" borderId="13" xfId="0" applyFont="1" applyBorder="1" applyAlignment="1">
      <alignment horizontal="center" vertical="center" wrapText="1" shrinkToFit="1"/>
    </xf>
    <xf numFmtId="0" fontId="3" fillId="0" borderId="13"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10" fillId="8" borderId="3" xfId="0" applyFont="1" applyFill="1" applyBorder="1" applyAlignment="1">
      <alignment horizontal="center" vertical="center" wrapText="1" shrinkToFit="1"/>
    </xf>
    <xf numFmtId="0" fontId="19" fillId="8" borderId="2" xfId="0" applyFont="1" applyFill="1" applyBorder="1" applyAlignment="1">
      <alignment horizontal="center" vertical="center" wrapText="1" shrinkToFit="1"/>
    </xf>
    <xf numFmtId="0" fontId="19" fillId="8" borderId="4" xfId="0" applyFont="1" applyFill="1" applyBorder="1" applyAlignment="1">
      <alignment horizontal="center" vertical="center" wrapText="1" shrinkToFit="1"/>
    </xf>
    <xf numFmtId="0" fontId="8" fillId="0" borderId="13" xfId="0" applyFont="1" applyBorder="1" applyAlignment="1">
      <alignment horizontal="center" vertical="center" wrapText="1" shrinkToFit="1"/>
    </xf>
    <xf numFmtId="0" fontId="8" fillId="0" borderId="12" xfId="0" applyFont="1" applyBorder="1" applyAlignment="1">
      <alignment horizontal="center" vertical="center" wrapText="1" shrinkToFit="1"/>
    </xf>
    <xf numFmtId="0" fontId="10" fillId="8" borderId="11" xfId="0" applyFont="1" applyFill="1" applyBorder="1" applyAlignment="1">
      <alignment horizontal="center" vertical="center" wrapText="1" shrinkToFit="1"/>
    </xf>
    <xf numFmtId="0" fontId="10" fillId="8" borderId="13" xfId="0" applyFont="1" applyFill="1" applyBorder="1" applyAlignment="1">
      <alignment horizontal="center" vertical="center" wrapText="1" shrinkToFit="1"/>
    </xf>
    <xf numFmtId="0" fontId="10" fillId="8" borderId="12" xfId="0" applyFont="1" applyFill="1" applyBorder="1" applyAlignment="1">
      <alignment horizontal="center" vertical="center" wrapText="1" shrinkToFit="1"/>
    </xf>
    <xf numFmtId="0" fontId="10" fillId="8" borderId="8" xfId="0" applyFont="1" applyFill="1" applyBorder="1" applyAlignment="1">
      <alignment horizontal="center" vertical="center" wrapText="1" shrinkToFit="1"/>
    </xf>
    <xf numFmtId="0" fontId="10" fillId="8" borderId="9" xfId="0" applyFont="1" applyFill="1" applyBorder="1" applyAlignment="1">
      <alignment horizontal="center" vertical="center" wrapText="1" shrinkToFit="1"/>
    </xf>
    <xf numFmtId="0" fontId="10" fillId="8" borderId="10" xfId="0" applyFont="1" applyFill="1" applyBorder="1" applyAlignment="1">
      <alignment horizontal="center" vertical="center" wrapText="1" shrinkToFit="1"/>
    </xf>
    <xf numFmtId="0" fontId="10" fillId="0" borderId="3" xfId="0" applyFont="1" applyBorder="1" applyAlignment="1">
      <alignment horizontal="center" vertical="center" wrapText="1" shrinkToFit="1"/>
    </xf>
    <xf numFmtId="0" fontId="10" fillId="0" borderId="2" xfId="0" applyFont="1" applyBorder="1" applyAlignment="1">
      <alignment horizontal="center" vertical="center" wrapText="1" shrinkToFit="1"/>
    </xf>
    <xf numFmtId="0" fontId="10" fillId="0" borderId="4" xfId="0" applyFont="1" applyBorder="1" applyAlignment="1">
      <alignment horizontal="center" vertical="center" wrapText="1" shrinkToFit="1"/>
    </xf>
    <xf numFmtId="0" fontId="10" fillId="8" borderId="2" xfId="0" applyFont="1" applyFill="1" applyBorder="1" applyAlignment="1">
      <alignment horizontal="center" vertical="center" wrapText="1" shrinkToFit="1"/>
    </xf>
    <xf numFmtId="0" fontId="10" fillId="8" borderId="4" xfId="0" applyFont="1" applyFill="1" applyBorder="1" applyAlignment="1">
      <alignment horizontal="center" vertical="center" wrapText="1" shrinkToFit="1"/>
    </xf>
    <xf numFmtId="0" fontId="10" fillId="0" borderId="3" xfId="0" applyFont="1" applyBorder="1" applyAlignment="1">
      <alignment horizontal="left" vertical="center" wrapText="1" shrinkToFit="1"/>
    </xf>
    <xf numFmtId="0" fontId="10" fillId="0" borderId="2" xfId="0" applyFont="1" applyBorder="1" applyAlignment="1">
      <alignment horizontal="left" vertical="center" wrapText="1" shrinkToFit="1"/>
    </xf>
    <xf numFmtId="0" fontId="10" fillId="0" borderId="4" xfId="0" applyFont="1" applyBorder="1" applyAlignment="1">
      <alignment horizontal="left" vertical="center" wrapText="1" shrinkToFit="1"/>
    </xf>
    <xf numFmtId="0" fontId="12" fillId="0" borderId="0" xfId="0" applyFont="1" applyAlignment="1">
      <alignment horizontal="center" vertical="center"/>
    </xf>
  </cellXfs>
  <cellStyles count="2">
    <cellStyle name="Normal" xfId="0" builtinId="0"/>
    <cellStyle name="Normal 2" xfId="1" xr:uid="{167B23BB-5082-47D4-83CB-0CE832386FA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rAngAx val="0"/>
    </c:view3D>
    <c:floor>
      <c:thickness val="0"/>
    </c:floor>
    <c:sideWall>
      <c:thickness val="0"/>
    </c:sideWall>
    <c:backWall>
      <c:thickness val="0"/>
    </c:backWall>
    <c:plotArea>
      <c:layout/>
      <c:pie3DChart>
        <c:varyColors val="1"/>
        <c:ser>
          <c:idx val="0"/>
          <c:order val="0"/>
          <c:explosion val="25"/>
          <c:dLbls>
            <c:dLbl>
              <c:idx val="0"/>
              <c:layout>
                <c:manualLayout>
                  <c:x val="-0.10245075813211924"/>
                  <c:y val="4.944465050183664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7EC3-4181-B378-1FF0EE142BE6}"/>
                </c:ext>
              </c:extLst>
            </c:dLbl>
            <c:dLbl>
              <c:idx val="1"/>
              <c:layout>
                <c:manualLayout>
                  <c:x val="0.17180297718259671"/>
                  <c:y val="-0.2029880059702026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EC3-4181-B378-1FF0EE142BE6}"/>
                </c:ext>
              </c:extLst>
            </c:dLbl>
            <c:spPr>
              <a:noFill/>
              <a:ln>
                <a:noFill/>
              </a:ln>
              <a:effectLst/>
            </c:spPr>
            <c:txPr>
              <a:bodyPr/>
              <a:lstStyle/>
              <a:p>
                <a:pPr>
                  <a:defRPr b="1"/>
                </a:pPr>
                <a:endParaRPr lang="es-MX"/>
              </a:p>
            </c:txPr>
            <c:showLegendKey val="0"/>
            <c:showVal val="0"/>
            <c:showCatName val="1"/>
            <c:showSerName val="0"/>
            <c:showPercent val="1"/>
            <c:showBubbleSize val="0"/>
            <c:showLeaderLines val="1"/>
            <c:extLst>
              <c:ext xmlns:c15="http://schemas.microsoft.com/office/drawing/2012/chart" uri="{CE6537A1-D6FC-4f65-9D91-7224C49458BB}"/>
            </c:extLst>
          </c:dLbls>
          <c:cat>
            <c:strRef>
              <c:f>'Gráfica (tipo sesión)'!$F$16:$F$17</c:f>
              <c:strCache>
                <c:ptCount val="2"/>
                <c:pt idx="0">
                  <c:v>Ordinaria</c:v>
                </c:pt>
                <c:pt idx="1">
                  <c:v>Extraordinaria</c:v>
                </c:pt>
              </c:strCache>
            </c:strRef>
          </c:cat>
          <c:val>
            <c:numRef>
              <c:f>'Gráfica (tipo sesión)'!$G$16:$G$17</c:f>
              <c:numCache>
                <c:formatCode>General</c:formatCode>
                <c:ptCount val="2"/>
                <c:pt idx="0">
                  <c:v>145</c:v>
                </c:pt>
                <c:pt idx="1">
                  <c:v>291</c:v>
                </c:pt>
              </c:numCache>
            </c:numRef>
          </c:val>
          <c:extLst>
            <c:ext xmlns:c16="http://schemas.microsoft.com/office/drawing/2014/chart" uri="{C3380CC4-5D6E-409C-BE32-E72D297353CC}">
              <c16:uniqueId val="{00000002-7EC3-4181-B378-1FF0EE142BE6}"/>
            </c:ext>
          </c:extLst>
        </c:ser>
        <c:dLbls>
          <c:showLegendKey val="0"/>
          <c:showVal val="0"/>
          <c:showCatName val="1"/>
          <c:showSerName val="0"/>
          <c:showPercent val="1"/>
          <c:showBubbleSize val="0"/>
          <c:showLeaderLines val="1"/>
        </c:dLbls>
      </c:pie3DChart>
    </c:plotArea>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rAngAx val="0"/>
    </c:view3D>
    <c:floor>
      <c:thickness val="0"/>
    </c:floor>
    <c:sideWall>
      <c:thickness val="0"/>
    </c:sideWall>
    <c:backWall>
      <c:thickness val="0"/>
    </c:backWall>
    <c:plotArea>
      <c:layout/>
      <c:pie3DChart>
        <c:varyColors val="1"/>
        <c:ser>
          <c:idx val="0"/>
          <c:order val="0"/>
          <c:explosion val="25"/>
          <c:dLbls>
            <c:dLbl>
              <c:idx val="0"/>
              <c:layout>
                <c:manualLayout>
                  <c:x val="-0.15625906326122632"/>
                  <c:y val="-0.24671808607044329"/>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7A4B-4849-8883-2C6B3C329748}"/>
                </c:ext>
              </c:extLst>
            </c:dLbl>
            <c:dLbl>
              <c:idx val="1"/>
              <c:layout>
                <c:manualLayout>
                  <c:x val="-1.9193162802461493E-2"/>
                  <c:y val="-0.1367834007961281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7A4B-4849-8883-2C6B3C329748}"/>
                </c:ext>
              </c:extLst>
            </c:dLbl>
            <c:dLbl>
              <c:idx val="2"/>
              <c:layout>
                <c:manualLayout>
                  <c:x val="8.4496963049127793E-2"/>
                  <c:y val="9.429056662034893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7A4B-4849-8883-2C6B3C329748}"/>
                </c:ext>
              </c:extLst>
            </c:dLbl>
            <c:spPr>
              <a:noFill/>
              <a:ln>
                <a:noFill/>
              </a:ln>
              <a:effectLst/>
            </c:spPr>
            <c:txPr>
              <a:bodyPr/>
              <a:lstStyle/>
              <a:p>
                <a:pPr>
                  <a:defRPr b="1">
                    <a:latin typeface="Arial Narrow" panose="020B0606020202030204" pitchFamily="34" charset="0"/>
                  </a:defRPr>
                </a:pPr>
                <a:endParaRPr lang="es-MX"/>
              </a:p>
            </c:txPr>
            <c:showLegendKey val="0"/>
            <c:showVal val="0"/>
            <c:showCatName val="1"/>
            <c:showSerName val="0"/>
            <c:showPercent val="1"/>
            <c:showBubbleSize val="0"/>
            <c:showLeaderLines val="1"/>
            <c:extLst>
              <c:ext xmlns:c15="http://schemas.microsoft.com/office/drawing/2012/chart" uri="{CE6537A1-D6FC-4f65-9D91-7224C49458BB}"/>
            </c:extLst>
          </c:dLbls>
          <c:cat>
            <c:strRef>
              <c:f>'Gráfica (tipo documento)'!$J$18:$J$20</c:f>
              <c:strCache>
                <c:ptCount val="3"/>
                <c:pt idx="0">
                  <c:v>Acuerdos</c:v>
                </c:pt>
                <c:pt idx="1">
                  <c:v>Dictámenes y Resoluciones</c:v>
                </c:pt>
                <c:pt idx="2">
                  <c:v>Informes</c:v>
                </c:pt>
              </c:strCache>
            </c:strRef>
          </c:cat>
          <c:val>
            <c:numRef>
              <c:f>'Gráfica (tipo documento)'!$K$18:$K$20</c:f>
              <c:numCache>
                <c:formatCode>#,##0</c:formatCode>
                <c:ptCount val="3"/>
                <c:pt idx="0">
                  <c:v>2611</c:v>
                </c:pt>
                <c:pt idx="1">
                  <c:v>466</c:v>
                </c:pt>
                <c:pt idx="2">
                  <c:v>850</c:v>
                </c:pt>
              </c:numCache>
            </c:numRef>
          </c:val>
          <c:extLst>
            <c:ext xmlns:c16="http://schemas.microsoft.com/office/drawing/2014/chart" uri="{C3380CC4-5D6E-409C-BE32-E72D297353CC}">
              <c16:uniqueId val="{00000003-7A4B-4849-8883-2C6B3C329748}"/>
            </c:ext>
          </c:extLst>
        </c:ser>
        <c:dLbls>
          <c:showLegendKey val="0"/>
          <c:showVal val="0"/>
          <c:showCatName val="1"/>
          <c:showSerName val="0"/>
          <c:showPercent val="1"/>
          <c:showBubbleSize val="0"/>
          <c:showLeaderLines val="1"/>
        </c:dLbls>
      </c:pie3DChart>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chart" Target="../charts/chart1.xml"/><Relationship Id="rId4" Type="http://schemas.openxmlformats.org/officeDocument/2006/relationships/image" Target="../media/image3.png"/></Relationships>
</file>

<file path=xl/drawings/_rels/drawing16.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chart" Target="../charts/chart2.xm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420873</xdr:colOff>
      <xdr:row>4</xdr:row>
      <xdr:rowOff>203835</xdr:rowOff>
    </xdr:to>
    <xdr:pic>
      <xdr:nvPicPr>
        <xdr:cNvPr id="3" name="Imagen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27753"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420873</xdr:colOff>
      <xdr:row>4</xdr:row>
      <xdr:rowOff>203835</xdr:rowOff>
    </xdr:to>
    <xdr:pic>
      <xdr:nvPicPr>
        <xdr:cNvPr id="4" name="Imagen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27753"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420873</xdr:colOff>
      <xdr:row>4</xdr:row>
      <xdr:rowOff>203835</xdr:rowOff>
    </xdr:to>
    <xdr:pic>
      <xdr:nvPicPr>
        <xdr:cNvPr id="3" name="Imagen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27753"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420873</xdr:colOff>
      <xdr:row>4</xdr:row>
      <xdr:rowOff>203835</xdr:rowOff>
    </xdr:to>
    <xdr:pic>
      <xdr:nvPicPr>
        <xdr:cNvPr id="3" name="Imagen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27753"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420873</xdr:colOff>
      <xdr:row>4</xdr:row>
      <xdr:rowOff>203835</xdr:rowOff>
    </xdr:to>
    <xdr:pic>
      <xdr:nvPicPr>
        <xdr:cNvPr id="3" name="Imagen 2">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27753"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420873</xdr:colOff>
      <xdr:row>5</xdr:row>
      <xdr:rowOff>19050</xdr:rowOff>
    </xdr:to>
    <xdr:pic>
      <xdr:nvPicPr>
        <xdr:cNvPr id="2" name="Imagen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27753" cy="1085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420873</xdr:colOff>
      <xdr:row>5</xdr:row>
      <xdr:rowOff>47625</xdr:rowOff>
    </xdr:to>
    <xdr:pic>
      <xdr:nvPicPr>
        <xdr:cNvPr id="2" name="Imagen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27753" cy="1114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420873</xdr:colOff>
      <xdr:row>6</xdr:row>
      <xdr:rowOff>0</xdr:rowOff>
    </xdr:to>
    <xdr:pic>
      <xdr:nvPicPr>
        <xdr:cNvPr id="2" name="Imagen 1">
          <a:extLst>
            <a:ext uri="{FF2B5EF4-FFF2-40B4-BE49-F238E27FC236}">
              <a16:creationId xmlns:a16="http://schemas.microsoft.com/office/drawing/2014/main" id="{FE0835E4-5931-4F13-BD99-F9A06F73F8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27753"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420873</xdr:colOff>
      <xdr:row>6</xdr:row>
      <xdr:rowOff>0</xdr:rowOff>
    </xdr:to>
    <xdr:pic>
      <xdr:nvPicPr>
        <xdr:cNvPr id="2" name="Imagen 1">
          <a:extLst>
            <a:ext uri="{FF2B5EF4-FFF2-40B4-BE49-F238E27FC236}">
              <a16:creationId xmlns:a16="http://schemas.microsoft.com/office/drawing/2014/main" id="{66353E94-17A3-4FB6-AA53-C16650D535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27753"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420873</xdr:colOff>
      <xdr:row>6</xdr:row>
      <xdr:rowOff>0</xdr:rowOff>
    </xdr:to>
    <xdr:pic>
      <xdr:nvPicPr>
        <xdr:cNvPr id="2" name="Imagen 1">
          <a:extLst>
            <a:ext uri="{FF2B5EF4-FFF2-40B4-BE49-F238E27FC236}">
              <a16:creationId xmlns:a16="http://schemas.microsoft.com/office/drawing/2014/main" id="{7B5D9CEE-2F9B-4B2B-A85D-85FF5266F9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27753"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420873</xdr:colOff>
      <xdr:row>6</xdr:row>
      <xdr:rowOff>0</xdr:rowOff>
    </xdr:to>
    <xdr:pic>
      <xdr:nvPicPr>
        <xdr:cNvPr id="2" name="Imagen 1">
          <a:extLst>
            <a:ext uri="{FF2B5EF4-FFF2-40B4-BE49-F238E27FC236}">
              <a16:creationId xmlns:a16="http://schemas.microsoft.com/office/drawing/2014/main" id="{4916A5CD-F145-4B1A-9E09-261D5DF88B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27753" cy="112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2102827" cy="1079561"/>
    <xdr:pic>
      <xdr:nvPicPr>
        <xdr:cNvPr id="2" name="Imagen 1">
          <a:extLst>
            <a:ext uri="{FF2B5EF4-FFF2-40B4-BE49-F238E27FC236}">
              <a16:creationId xmlns:a16="http://schemas.microsoft.com/office/drawing/2014/main" id="{15572CAB-254A-43DC-95EC-BE95495815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102827" cy="107956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3.xml><?xml version="1.0" encoding="utf-8"?>
<xdr:wsDr xmlns:xdr="http://schemas.openxmlformats.org/drawingml/2006/spreadsheetDrawing" xmlns:a="http://schemas.openxmlformats.org/drawingml/2006/main">
  <xdr:twoCellAnchor>
    <xdr:from>
      <xdr:col>1</xdr:col>
      <xdr:colOff>6569</xdr:colOff>
      <xdr:row>0</xdr:row>
      <xdr:rowOff>0</xdr:rowOff>
    </xdr:from>
    <xdr:to>
      <xdr:col>4</xdr:col>
      <xdr:colOff>387569</xdr:colOff>
      <xdr:row>5</xdr:row>
      <xdr:rowOff>343</xdr:rowOff>
    </xdr:to>
    <xdr:grpSp>
      <xdr:nvGrpSpPr>
        <xdr:cNvPr id="6" name="Grupo 5">
          <a:extLst>
            <a:ext uri="{FF2B5EF4-FFF2-40B4-BE49-F238E27FC236}">
              <a16:creationId xmlns:a16="http://schemas.microsoft.com/office/drawing/2014/main" id="{D0A0CF91-DA30-6C47-C114-AB017170A02F}"/>
            </a:ext>
          </a:extLst>
        </xdr:cNvPr>
        <xdr:cNvGrpSpPr/>
      </xdr:nvGrpSpPr>
      <xdr:grpSpPr>
        <a:xfrm>
          <a:off x="302172" y="0"/>
          <a:ext cx="2167759" cy="1051377"/>
          <a:chOff x="9262241" y="762000"/>
          <a:chExt cx="2167759" cy="1051377"/>
        </a:xfrm>
      </xdr:grpSpPr>
      <xdr:pic>
        <xdr:nvPicPr>
          <xdr:cNvPr id="2" name="Imagen 1">
            <a:extLst>
              <a:ext uri="{FF2B5EF4-FFF2-40B4-BE49-F238E27FC236}">
                <a16:creationId xmlns:a16="http://schemas.microsoft.com/office/drawing/2014/main" id="{107EA08A-66CB-4579-A250-F4654516574E}"/>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87626"/>
          <a:stretch>
            <a:fillRect/>
          </a:stretch>
        </xdr:blipFill>
        <xdr:spPr bwMode="auto">
          <a:xfrm>
            <a:off x="9308224" y="1681655"/>
            <a:ext cx="2073519" cy="131722"/>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3" name="Grupo 2">
            <a:extLst>
              <a:ext uri="{FF2B5EF4-FFF2-40B4-BE49-F238E27FC236}">
                <a16:creationId xmlns:a16="http://schemas.microsoft.com/office/drawing/2014/main" id="{7649E489-2764-4E76-8B62-980A3B9DF02E}"/>
              </a:ext>
            </a:extLst>
          </xdr:cNvPr>
          <xdr:cNvGrpSpPr/>
        </xdr:nvGrpSpPr>
        <xdr:grpSpPr>
          <a:xfrm>
            <a:off x="9262241" y="762000"/>
            <a:ext cx="2167759" cy="932793"/>
            <a:chOff x="5005534" y="3066389"/>
            <a:chExt cx="1977259" cy="737276"/>
          </a:xfrm>
        </xdr:grpSpPr>
        <xdr:pic>
          <xdr:nvPicPr>
            <xdr:cNvPr id="4" name="0 Imagen" descr="LOGO_SEC_DIR.jpg">
              <a:extLst>
                <a:ext uri="{FF2B5EF4-FFF2-40B4-BE49-F238E27FC236}">
                  <a16:creationId xmlns:a16="http://schemas.microsoft.com/office/drawing/2014/main" id="{9817FBD6-95B0-1365-AE2C-92F34C88B9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328" t="57243" r="5988" b="25829"/>
            <a:stretch>
              <a:fillRect/>
            </a:stretch>
          </xdr:blipFill>
          <xdr:spPr bwMode="auto">
            <a:xfrm>
              <a:off x="5005534" y="3550716"/>
              <a:ext cx="1977259" cy="252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5" name="Imagen 4">
              <a:extLst>
                <a:ext uri="{FF2B5EF4-FFF2-40B4-BE49-F238E27FC236}">
                  <a16:creationId xmlns:a16="http://schemas.microsoft.com/office/drawing/2014/main" id="{562E8B05-BA77-3E89-3D9C-4747FCC7A0D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025258" y="3066389"/>
              <a:ext cx="1885294" cy="465915"/>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xdr:colOff>
      <xdr:row>0</xdr:row>
      <xdr:rowOff>1</xdr:rowOff>
    </xdr:from>
    <xdr:to>
      <xdr:col>2</xdr:col>
      <xdr:colOff>466397</xdr:colOff>
      <xdr:row>5</xdr:row>
      <xdr:rowOff>1</xdr:rowOff>
    </xdr:to>
    <xdr:grpSp>
      <xdr:nvGrpSpPr>
        <xdr:cNvPr id="2" name="Grupo 1">
          <a:extLst>
            <a:ext uri="{FF2B5EF4-FFF2-40B4-BE49-F238E27FC236}">
              <a16:creationId xmlns:a16="http://schemas.microsoft.com/office/drawing/2014/main" id="{9A8954AA-3C67-4D78-896D-B8A6F7FE352A}"/>
            </a:ext>
          </a:extLst>
        </xdr:cNvPr>
        <xdr:cNvGrpSpPr/>
      </xdr:nvGrpSpPr>
      <xdr:grpSpPr>
        <a:xfrm>
          <a:off x="1" y="1"/>
          <a:ext cx="2082362" cy="1005052"/>
          <a:chOff x="9262241" y="762000"/>
          <a:chExt cx="2167759" cy="1051377"/>
        </a:xfrm>
      </xdr:grpSpPr>
      <xdr:pic>
        <xdr:nvPicPr>
          <xdr:cNvPr id="4" name="Imagen 3">
            <a:extLst>
              <a:ext uri="{FF2B5EF4-FFF2-40B4-BE49-F238E27FC236}">
                <a16:creationId xmlns:a16="http://schemas.microsoft.com/office/drawing/2014/main" id="{5D52007B-1A60-FA65-52C6-67A83999FF1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87626"/>
          <a:stretch>
            <a:fillRect/>
          </a:stretch>
        </xdr:blipFill>
        <xdr:spPr bwMode="auto">
          <a:xfrm>
            <a:off x="9308224" y="1681655"/>
            <a:ext cx="2073519" cy="131722"/>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Grupo 4">
            <a:extLst>
              <a:ext uri="{FF2B5EF4-FFF2-40B4-BE49-F238E27FC236}">
                <a16:creationId xmlns:a16="http://schemas.microsoft.com/office/drawing/2014/main" id="{92E086C2-6DD0-E322-9CD1-74F60C7BEB3C}"/>
              </a:ext>
            </a:extLst>
          </xdr:cNvPr>
          <xdr:cNvGrpSpPr/>
        </xdr:nvGrpSpPr>
        <xdr:grpSpPr>
          <a:xfrm>
            <a:off x="9262241" y="762000"/>
            <a:ext cx="2167759" cy="932793"/>
            <a:chOff x="5005534" y="3066389"/>
            <a:chExt cx="1977259" cy="737276"/>
          </a:xfrm>
        </xdr:grpSpPr>
        <xdr:pic>
          <xdr:nvPicPr>
            <xdr:cNvPr id="6" name="0 Imagen" descr="LOGO_SEC_DIR.jpg">
              <a:extLst>
                <a:ext uri="{FF2B5EF4-FFF2-40B4-BE49-F238E27FC236}">
                  <a16:creationId xmlns:a16="http://schemas.microsoft.com/office/drawing/2014/main" id="{DEA2CF84-CBA5-B254-3EF2-61BEFAC9969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3328" t="57243" r="5988" b="25829"/>
            <a:stretch>
              <a:fillRect/>
            </a:stretch>
          </xdr:blipFill>
          <xdr:spPr bwMode="auto">
            <a:xfrm>
              <a:off x="5005534" y="3550716"/>
              <a:ext cx="1977259" cy="252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Imagen 6">
              <a:extLst>
                <a:ext uri="{FF2B5EF4-FFF2-40B4-BE49-F238E27FC236}">
                  <a16:creationId xmlns:a16="http://schemas.microsoft.com/office/drawing/2014/main" id="{B8DFE22E-D26B-F0A2-EDAD-49A7C5D5E49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025258" y="3066389"/>
              <a:ext cx="1885294" cy="465915"/>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10</xdr:row>
      <xdr:rowOff>147637</xdr:rowOff>
    </xdr:from>
    <xdr:to>
      <xdr:col>59</xdr:col>
      <xdr:colOff>152400</xdr:colOff>
      <xdr:row>29</xdr:row>
      <xdr:rowOff>133350</xdr:rowOff>
    </xdr:to>
    <xdr:graphicFrame macro="">
      <xdr:nvGraphicFramePr>
        <xdr:cNvPr id="2" name="1 Gráfico">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140970</xdr:colOff>
      <xdr:row>9</xdr:row>
      <xdr:rowOff>20955</xdr:rowOff>
    </xdr:from>
    <xdr:to>
      <xdr:col>43</xdr:col>
      <xdr:colOff>131445</xdr:colOff>
      <xdr:row>11</xdr:row>
      <xdr:rowOff>179070</xdr:rowOff>
    </xdr:to>
    <xdr:sp macro="" textlink="">
      <xdr:nvSpPr>
        <xdr:cNvPr id="6148" name="Text Box 4">
          <a:extLst>
            <a:ext uri="{FF2B5EF4-FFF2-40B4-BE49-F238E27FC236}">
              <a16:creationId xmlns:a16="http://schemas.microsoft.com/office/drawing/2014/main" id="{00000000-0008-0000-0900-000004180000}"/>
            </a:ext>
          </a:extLst>
        </xdr:cNvPr>
        <xdr:cNvSpPr txBox="1">
          <a:spLocks noChangeArrowheads="1"/>
        </xdr:cNvSpPr>
      </xdr:nvSpPr>
      <xdr:spPr bwMode="auto">
        <a:xfrm>
          <a:off x="2731770" y="1529715"/>
          <a:ext cx="4311015" cy="516255"/>
        </a:xfrm>
        <a:prstGeom prst="rect">
          <a:avLst/>
        </a:prstGeom>
        <a:solidFill>
          <a:schemeClr val="bg1">
            <a:lumMod val="95000"/>
          </a:schemeClr>
        </a:solidFill>
        <a:ln w="3175">
          <a:solidFill>
            <a:srgbClr val="000000"/>
          </a:solidFill>
          <a:miter lim="800000"/>
          <a:headEnd/>
          <a:tailEnd/>
        </a:ln>
        <a:effectLst>
          <a:outerShdw dist="107763" dir="2700000" algn="ctr" rotWithShape="0">
            <a:srgbClr val="808080"/>
          </a:outerShdw>
        </a:effec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Tipo de sesiones de Junta General Ejecutiva 2014-2026</a:t>
          </a:r>
        </a:p>
      </xdr:txBody>
    </xdr:sp>
    <xdr:clientData/>
  </xdr:twoCellAnchor>
  <xdr:twoCellAnchor>
    <xdr:from>
      <xdr:col>2</xdr:col>
      <xdr:colOff>111673</xdr:colOff>
      <xdr:row>2</xdr:row>
      <xdr:rowOff>78828</xdr:rowOff>
    </xdr:from>
    <xdr:to>
      <xdr:col>17</xdr:col>
      <xdr:colOff>13139</xdr:colOff>
      <xdr:row>8</xdr:row>
      <xdr:rowOff>144860</xdr:rowOff>
    </xdr:to>
    <xdr:grpSp>
      <xdr:nvGrpSpPr>
        <xdr:cNvPr id="3" name="Grupo 2">
          <a:extLst>
            <a:ext uri="{FF2B5EF4-FFF2-40B4-BE49-F238E27FC236}">
              <a16:creationId xmlns:a16="http://schemas.microsoft.com/office/drawing/2014/main" id="{5DEEFC2B-049F-4035-9E33-991D83DC4290}"/>
            </a:ext>
          </a:extLst>
        </xdr:cNvPr>
        <xdr:cNvGrpSpPr/>
      </xdr:nvGrpSpPr>
      <xdr:grpSpPr>
        <a:xfrm>
          <a:off x="453259" y="407276"/>
          <a:ext cx="2167759" cy="1051377"/>
          <a:chOff x="9262241" y="762000"/>
          <a:chExt cx="2167759" cy="1051377"/>
        </a:xfrm>
      </xdr:grpSpPr>
      <xdr:pic>
        <xdr:nvPicPr>
          <xdr:cNvPr id="4" name="Imagen 3">
            <a:extLst>
              <a:ext uri="{FF2B5EF4-FFF2-40B4-BE49-F238E27FC236}">
                <a16:creationId xmlns:a16="http://schemas.microsoft.com/office/drawing/2014/main" id="{DD32CB45-1EF7-1DBF-9ADD-ABCF8FF28C18}"/>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87626"/>
          <a:stretch>
            <a:fillRect/>
          </a:stretch>
        </xdr:blipFill>
        <xdr:spPr bwMode="auto">
          <a:xfrm>
            <a:off x="9308224" y="1681655"/>
            <a:ext cx="2073519" cy="131722"/>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5" name="Grupo 4">
            <a:extLst>
              <a:ext uri="{FF2B5EF4-FFF2-40B4-BE49-F238E27FC236}">
                <a16:creationId xmlns:a16="http://schemas.microsoft.com/office/drawing/2014/main" id="{12BFBE94-0FB4-3513-1260-5F264B6B0D57}"/>
              </a:ext>
            </a:extLst>
          </xdr:cNvPr>
          <xdr:cNvGrpSpPr/>
        </xdr:nvGrpSpPr>
        <xdr:grpSpPr>
          <a:xfrm>
            <a:off x="9262241" y="762000"/>
            <a:ext cx="2167759" cy="932793"/>
            <a:chOff x="5005534" y="3066389"/>
            <a:chExt cx="1977259" cy="737276"/>
          </a:xfrm>
        </xdr:grpSpPr>
        <xdr:pic>
          <xdr:nvPicPr>
            <xdr:cNvPr id="6" name="0 Imagen" descr="LOGO_SEC_DIR.jpg">
              <a:extLst>
                <a:ext uri="{FF2B5EF4-FFF2-40B4-BE49-F238E27FC236}">
                  <a16:creationId xmlns:a16="http://schemas.microsoft.com/office/drawing/2014/main" id="{46B8B1A9-DE76-FC86-FB1D-016FCF4C57B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3328" t="57243" r="5988" b="25829"/>
            <a:stretch>
              <a:fillRect/>
            </a:stretch>
          </xdr:blipFill>
          <xdr:spPr bwMode="auto">
            <a:xfrm>
              <a:off x="5005534" y="3550716"/>
              <a:ext cx="1977259" cy="252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 name="Imagen 6">
              <a:extLst>
                <a:ext uri="{FF2B5EF4-FFF2-40B4-BE49-F238E27FC236}">
                  <a16:creationId xmlns:a16="http://schemas.microsoft.com/office/drawing/2014/main" id="{EE033BDC-98D1-B574-D5C9-6C653CD82DD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025258" y="3066389"/>
              <a:ext cx="1885294" cy="465915"/>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9525</xdr:colOff>
      <xdr:row>10</xdr:row>
      <xdr:rowOff>38100</xdr:rowOff>
    </xdr:from>
    <xdr:to>
      <xdr:col>60</xdr:col>
      <xdr:colOff>114300</xdr:colOff>
      <xdr:row>29</xdr:row>
      <xdr:rowOff>180975</xdr:rowOff>
    </xdr:to>
    <xdr:graphicFrame macro="">
      <xdr:nvGraphicFramePr>
        <xdr:cNvPr id="6" name="5 Gráfico">
          <a:extLst>
            <a:ext uri="{FF2B5EF4-FFF2-40B4-BE49-F238E27FC236}">
              <a16:creationId xmlns:a16="http://schemas.microsoft.com/office/drawing/2014/main" id="{00000000-0008-0000-0A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47625</xdr:colOff>
      <xdr:row>8</xdr:row>
      <xdr:rowOff>11495</xdr:rowOff>
    </xdr:from>
    <xdr:to>
      <xdr:col>45</xdr:col>
      <xdr:colOff>19050</xdr:colOff>
      <xdr:row>11</xdr:row>
      <xdr:rowOff>95907</xdr:rowOff>
    </xdr:to>
    <xdr:sp macro="" textlink="">
      <xdr:nvSpPr>
        <xdr:cNvPr id="7174" name="Text Box 6">
          <a:extLst>
            <a:ext uri="{FF2B5EF4-FFF2-40B4-BE49-F238E27FC236}">
              <a16:creationId xmlns:a16="http://schemas.microsoft.com/office/drawing/2014/main" id="{00000000-0008-0000-0A00-0000061C0000}"/>
            </a:ext>
          </a:extLst>
        </xdr:cNvPr>
        <xdr:cNvSpPr txBox="1">
          <a:spLocks noChangeArrowheads="1"/>
        </xdr:cNvSpPr>
      </xdr:nvSpPr>
      <xdr:spPr bwMode="auto">
        <a:xfrm>
          <a:off x="2911694" y="1233323"/>
          <a:ext cx="4017908" cy="471981"/>
        </a:xfrm>
        <a:prstGeom prst="rect">
          <a:avLst/>
        </a:prstGeom>
        <a:solidFill>
          <a:schemeClr val="bg1">
            <a:lumMod val="95000"/>
          </a:schemeClr>
        </a:solidFill>
        <a:ln w="3175">
          <a:solidFill>
            <a:srgbClr val="000000"/>
          </a:solidFill>
          <a:miter lim="800000"/>
          <a:headEnd/>
          <a:tailEnd/>
        </a:ln>
        <a:effectLst>
          <a:outerShdw dist="107763" dir="2700000" algn="ctr" rotWithShape="0">
            <a:srgbClr val="808080"/>
          </a:outerShdw>
        </a:effectLst>
      </xdr:spPr>
      <xdr:txBody>
        <a:bodyPr vertOverflow="clip" wrap="square" lIns="27432" tIns="22860" rIns="27432" bIns="22860" anchor="ctr" upright="1"/>
        <a:lstStyle/>
        <a:p>
          <a:pPr algn="ctr" rtl="0">
            <a:defRPr sz="1000"/>
          </a:pPr>
          <a:r>
            <a:rPr lang="es-ES" sz="900" b="1" i="0" u="none" strike="noStrike" baseline="0">
              <a:solidFill>
                <a:srgbClr val="000000"/>
              </a:solidFill>
              <a:latin typeface="Arial"/>
              <a:cs typeface="Arial"/>
            </a:rPr>
            <a:t>Documentos presentados y/o aprobados por la Junta General Ejecutiva 2014-2026</a:t>
          </a:r>
        </a:p>
      </xdr:txBody>
    </xdr:sp>
    <xdr:clientData/>
  </xdr:twoCellAnchor>
  <xdr:twoCellAnchor>
    <xdr:from>
      <xdr:col>1</xdr:col>
      <xdr:colOff>72259</xdr:colOff>
      <xdr:row>0</xdr:row>
      <xdr:rowOff>131379</xdr:rowOff>
    </xdr:from>
    <xdr:to>
      <xdr:col>14</xdr:col>
      <xdr:colOff>1</xdr:colOff>
      <xdr:row>7</xdr:row>
      <xdr:rowOff>112015</xdr:rowOff>
    </xdr:to>
    <xdr:grpSp>
      <xdr:nvGrpSpPr>
        <xdr:cNvPr id="2" name="Grupo 1">
          <a:extLst>
            <a:ext uri="{FF2B5EF4-FFF2-40B4-BE49-F238E27FC236}">
              <a16:creationId xmlns:a16="http://schemas.microsoft.com/office/drawing/2014/main" id="{D01D82F6-04FB-4705-A1B2-B7DC1FA19A8C}"/>
            </a:ext>
          </a:extLst>
        </xdr:cNvPr>
        <xdr:cNvGrpSpPr/>
      </xdr:nvGrpSpPr>
      <xdr:grpSpPr>
        <a:xfrm>
          <a:off x="262759" y="131379"/>
          <a:ext cx="2167759" cy="1051377"/>
          <a:chOff x="9262241" y="762000"/>
          <a:chExt cx="2167759" cy="1051377"/>
        </a:xfrm>
      </xdr:grpSpPr>
      <xdr:pic>
        <xdr:nvPicPr>
          <xdr:cNvPr id="3" name="Imagen 2">
            <a:extLst>
              <a:ext uri="{FF2B5EF4-FFF2-40B4-BE49-F238E27FC236}">
                <a16:creationId xmlns:a16="http://schemas.microsoft.com/office/drawing/2014/main" id="{42A927F0-0169-EBF0-D261-32BC26CDA039}"/>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87626"/>
          <a:stretch>
            <a:fillRect/>
          </a:stretch>
        </xdr:blipFill>
        <xdr:spPr bwMode="auto">
          <a:xfrm>
            <a:off x="9308224" y="1681655"/>
            <a:ext cx="2073519" cy="131722"/>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4" name="Grupo 3">
            <a:extLst>
              <a:ext uri="{FF2B5EF4-FFF2-40B4-BE49-F238E27FC236}">
                <a16:creationId xmlns:a16="http://schemas.microsoft.com/office/drawing/2014/main" id="{14F3E3D2-AAE3-7D09-C496-813E0F2AF91B}"/>
              </a:ext>
            </a:extLst>
          </xdr:cNvPr>
          <xdr:cNvGrpSpPr/>
        </xdr:nvGrpSpPr>
        <xdr:grpSpPr>
          <a:xfrm>
            <a:off x="9262241" y="762000"/>
            <a:ext cx="2167759" cy="932793"/>
            <a:chOff x="5005534" y="3066389"/>
            <a:chExt cx="1977259" cy="737276"/>
          </a:xfrm>
        </xdr:grpSpPr>
        <xdr:pic>
          <xdr:nvPicPr>
            <xdr:cNvPr id="7" name="0 Imagen" descr="LOGO_SEC_DIR.jpg">
              <a:extLst>
                <a:ext uri="{FF2B5EF4-FFF2-40B4-BE49-F238E27FC236}">
                  <a16:creationId xmlns:a16="http://schemas.microsoft.com/office/drawing/2014/main" id="{7F2CF773-D5B0-FDCC-3144-BFCD1B7273F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3328" t="57243" r="5988" b="25829"/>
            <a:stretch>
              <a:fillRect/>
            </a:stretch>
          </xdr:blipFill>
          <xdr:spPr bwMode="auto">
            <a:xfrm>
              <a:off x="5005534" y="3550716"/>
              <a:ext cx="1977259" cy="252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8" name="Imagen 7">
              <a:extLst>
                <a:ext uri="{FF2B5EF4-FFF2-40B4-BE49-F238E27FC236}">
                  <a16:creationId xmlns:a16="http://schemas.microsoft.com/office/drawing/2014/main" id="{1D36F283-443A-6544-96A7-6C060914E39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025258" y="3066389"/>
              <a:ext cx="1885294" cy="465915"/>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Libro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5"/>
    </sheetNames>
    <sheetDataSet>
      <sheetData sheetId="0" refreshError="1">
        <row r="69">
          <cell r="C69">
            <v>12</v>
          </cell>
          <cell r="D69">
            <v>46</v>
          </cell>
          <cell r="E69">
            <v>194</v>
          </cell>
          <cell r="G69">
            <v>73</v>
          </cell>
          <cell r="I69">
            <v>79</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8"/>
  <sheetViews>
    <sheetView showGridLines="0" topLeftCell="A7" zoomScale="115" zoomScaleNormal="115" workbookViewId="0">
      <pane ySplit="2" topLeftCell="A13" activePane="bottomLeft" state="frozen"/>
      <selection activeCell="A7" sqref="A7"/>
      <selection pane="bottomLeft" activeCell="B39" sqref="B39"/>
    </sheetView>
  </sheetViews>
  <sheetFormatPr baseColWidth="10" defaultColWidth="11.42578125" defaultRowHeight="12.75" x14ac:dyDescent="0.2"/>
  <cols>
    <col min="1" max="1" width="4.42578125" style="4" customWidth="1"/>
    <col min="2" max="2" width="14" style="4" customWidth="1"/>
    <col min="3" max="10" width="6.42578125" style="4" customWidth="1"/>
    <col min="11" max="11" width="62.5703125" style="4" customWidth="1"/>
    <col min="12" max="12" width="11.42578125" style="4" customWidth="1"/>
    <col min="13" max="16384" width="11.42578125" style="4"/>
  </cols>
  <sheetData>
    <row r="1" spans="1:11" ht="16.899999999999999" customHeight="1" x14ac:dyDescent="0.25">
      <c r="K1" s="106"/>
    </row>
    <row r="2" spans="1:11" ht="16.899999999999999" customHeight="1" x14ac:dyDescent="0.2"/>
    <row r="3" spans="1:11" ht="16.899999999999999" customHeight="1" x14ac:dyDescent="0.25">
      <c r="K3" s="106" t="s">
        <v>0</v>
      </c>
    </row>
    <row r="4" spans="1:11" ht="16.899999999999999" customHeight="1" x14ac:dyDescent="0.3">
      <c r="K4" s="107" t="s">
        <v>1</v>
      </c>
    </row>
    <row r="5" spans="1:11" ht="16.899999999999999" customHeight="1" x14ac:dyDescent="0.3">
      <c r="K5" s="107" t="s">
        <v>2</v>
      </c>
    </row>
    <row r="6" spans="1:11" ht="4.5" customHeight="1" x14ac:dyDescent="0.2">
      <c r="A6" s="13"/>
      <c r="B6" s="13"/>
      <c r="C6" s="13"/>
      <c r="D6" s="13"/>
      <c r="E6" s="13"/>
      <c r="F6" s="13"/>
      <c r="G6" s="13"/>
      <c r="H6" s="13"/>
      <c r="I6" s="13"/>
      <c r="J6" s="13"/>
      <c r="K6" s="13"/>
    </row>
    <row r="7" spans="1:11" s="5" customFormat="1" ht="16.5" customHeight="1" x14ac:dyDescent="0.2">
      <c r="A7" s="188" t="s">
        <v>3</v>
      </c>
      <c r="B7" s="188" t="s">
        <v>4</v>
      </c>
      <c r="C7" s="193" t="s">
        <v>5</v>
      </c>
      <c r="D7" s="193"/>
      <c r="E7" s="188" t="s">
        <v>6</v>
      </c>
      <c r="F7" s="189"/>
      <c r="G7" s="188" t="s">
        <v>7</v>
      </c>
      <c r="H7" s="189"/>
      <c r="I7" s="188" t="s">
        <v>8</v>
      </c>
      <c r="J7" s="189"/>
      <c r="K7" s="188" t="s">
        <v>9</v>
      </c>
    </row>
    <row r="8" spans="1:11" s="5" customFormat="1" ht="16.5" customHeight="1" x14ac:dyDescent="0.2">
      <c r="A8" s="188"/>
      <c r="B8" s="188"/>
      <c r="C8" s="14" t="s">
        <v>10</v>
      </c>
      <c r="D8" s="14" t="s">
        <v>11</v>
      </c>
      <c r="E8" s="189"/>
      <c r="F8" s="189"/>
      <c r="G8" s="189"/>
      <c r="H8" s="189"/>
      <c r="I8" s="189"/>
      <c r="J8" s="189"/>
      <c r="K8" s="188"/>
    </row>
    <row r="9" spans="1:11" s="5" customFormat="1" ht="3" customHeight="1" x14ac:dyDescent="0.2">
      <c r="A9" s="15"/>
      <c r="B9" s="16"/>
      <c r="C9" s="17"/>
      <c r="D9" s="17"/>
      <c r="E9" s="15"/>
      <c r="F9" s="15"/>
      <c r="G9" s="6"/>
      <c r="H9" s="6"/>
      <c r="I9" s="6"/>
      <c r="J9" s="6"/>
      <c r="K9" s="6"/>
    </row>
    <row r="10" spans="1:11" ht="11.85" customHeight="1" x14ac:dyDescent="0.2">
      <c r="A10" s="190">
        <v>2014</v>
      </c>
      <c r="B10" s="91" t="s">
        <v>12</v>
      </c>
      <c r="C10" s="92" t="s">
        <v>13</v>
      </c>
      <c r="D10" s="92"/>
      <c r="E10" s="93">
        <v>7</v>
      </c>
      <c r="F10" s="94"/>
      <c r="G10" s="95"/>
      <c r="H10" s="94"/>
      <c r="I10" s="95">
        <v>6</v>
      </c>
      <c r="J10" s="94" t="s">
        <v>14</v>
      </c>
      <c r="K10" s="28" t="s">
        <v>15</v>
      </c>
    </row>
    <row r="11" spans="1:11" ht="11.85" customHeight="1" x14ac:dyDescent="0.2">
      <c r="A11" s="191"/>
      <c r="B11" s="96" t="s">
        <v>12</v>
      </c>
      <c r="C11" s="97"/>
      <c r="D11" s="97" t="s">
        <v>13</v>
      </c>
      <c r="E11" s="98">
        <v>1</v>
      </c>
      <c r="F11" s="99"/>
      <c r="G11" s="100"/>
      <c r="H11" s="99"/>
      <c r="I11" s="100"/>
      <c r="J11" s="99"/>
      <c r="K11" s="29"/>
    </row>
    <row r="12" spans="1:11" x14ac:dyDescent="0.2">
      <c r="A12" s="191"/>
      <c r="B12" s="91" t="s">
        <v>16</v>
      </c>
      <c r="C12" s="92" t="s">
        <v>13</v>
      </c>
      <c r="D12" s="92"/>
      <c r="E12" s="93">
        <v>9</v>
      </c>
      <c r="F12" s="94" t="s">
        <v>14</v>
      </c>
      <c r="G12" s="95">
        <v>4</v>
      </c>
      <c r="H12" s="94"/>
      <c r="I12" s="95">
        <v>6</v>
      </c>
      <c r="J12" s="94"/>
      <c r="K12" s="30" t="s">
        <v>17</v>
      </c>
    </row>
    <row r="13" spans="1:11" ht="22.9" customHeight="1" x14ac:dyDescent="0.2">
      <c r="A13" s="191"/>
      <c r="B13" s="101" t="s">
        <v>18</v>
      </c>
      <c r="C13" s="102" t="s">
        <v>13</v>
      </c>
      <c r="D13" s="102"/>
      <c r="E13" s="103">
        <v>11</v>
      </c>
      <c r="F13" s="104"/>
      <c r="G13" s="103">
        <v>3</v>
      </c>
      <c r="H13" s="104"/>
      <c r="I13" s="103">
        <v>7</v>
      </c>
      <c r="J13" s="104" t="s">
        <v>14</v>
      </c>
      <c r="K13" s="31" t="s">
        <v>19</v>
      </c>
    </row>
    <row r="14" spans="1:11" ht="11.85" customHeight="1" x14ac:dyDescent="0.2">
      <c r="A14" s="191"/>
      <c r="B14" s="101" t="s">
        <v>20</v>
      </c>
      <c r="C14" s="102" t="s">
        <v>13</v>
      </c>
      <c r="D14" s="102"/>
      <c r="E14" s="103">
        <v>1</v>
      </c>
      <c r="F14" s="104"/>
      <c r="G14" s="103">
        <v>1</v>
      </c>
      <c r="H14" s="104"/>
      <c r="I14" s="103">
        <v>2</v>
      </c>
      <c r="J14" s="104"/>
      <c r="K14" s="31"/>
    </row>
    <row r="15" spans="1:11" ht="22.9" customHeight="1" x14ac:dyDescent="0.2">
      <c r="A15" s="191"/>
      <c r="B15" s="101" t="s">
        <v>20</v>
      </c>
      <c r="C15" s="102"/>
      <c r="D15" s="102" t="s">
        <v>13</v>
      </c>
      <c r="E15" s="103">
        <v>2</v>
      </c>
      <c r="F15" s="104" t="s">
        <v>14</v>
      </c>
      <c r="G15" s="103"/>
      <c r="H15" s="104"/>
      <c r="I15" s="103"/>
      <c r="J15" s="104"/>
      <c r="K15" s="31" t="s">
        <v>21</v>
      </c>
    </row>
    <row r="16" spans="1:11" ht="11.85" customHeight="1" x14ac:dyDescent="0.2">
      <c r="A16" s="191"/>
      <c r="B16" s="105" t="s">
        <v>22</v>
      </c>
      <c r="C16" s="102"/>
      <c r="D16" s="102" t="s">
        <v>13</v>
      </c>
      <c r="E16" s="103">
        <v>2</v>
      </c>
      <c r="F16" s="104"/>
      <c r="G16" s="103"/>
      <c r="H16" s="104"/>
      <c r="I16" s="103"/>
      <c r="J16" s="104"/>
      <c r="K16" s="31"/>
    </row>
    <row r="17" spans="1:11" ht="11.85" customHeight="1" x14ac:dyDescent="0.2">
      <c r="A17" s="191"/>
      <c r="B17" s="101" t="s">
        <v>23</v>
      </c>
      <c r="C17" s="102"/>
      <c r="D17" s="102" t="s">
        <v>13</v>
      </c>
      <c r="E17" s="103">
        <v>1</v>
      </c>
      <c r="F17" s="104"/>
      <c r="G17" s="103"/>
      <c r="H17" s="104"/>
      <c r="I17" s="103"/>
      <c r="J17" s="104"/>
      <c r="K17" s="31"/>
    </row>
    <row r="18" spans="1:11" ht="11.85" customHeight="1" x14ac:dyDescent="0.2">
      <c r="A18" s="191"/>
      <c r="B18" s="105" t="s">
        <v>24</v>
      </c>
      <c r="C18" s="102"/>
      <c r="D18" s="102" t="s">
        <v>13</v>
      </c>
      <c r="E18" s="103">
        <v>2</v>
      </c>
      <c r="F18" s="104"/>
      <c r="G18" s="103"/>
      <c r="H18" s="104"/>
      <c r="I18" s="103"/>
      <c r="J18" s="104"/>
      <c r="K18" s="31"/>
    </row>
    <row r="19" spans="1:11" ht="11.85" customHeight="1" x14ac:dyDescent="0.2">
      <c r="A19" s="191"/>
      <c r="B19" s="105" t="s">
        <v>24</v>
      </c>
      <c r="C19" s="102" t="s">
        <v>13</v>
      </c>
      <c r="D19" s="102"/>
      <c r="E19" s="103">
        <v>9</v>
      </c>
      <c r="F19" s="104" t="s">
        <v>14</v>
      </c>
      <c r="G19" s="103">
        <v>1</v>
      </c>
      <c r="H19" s="104"/>
      <c r="I19" s="103">
        <v>4</v>
      </c>
      <c r="J19" s="104"/>
      <c r="K19" s="30" t="s">
        <v>25</v>
      </c>
    </row>
    <row r="20" spans="1:11" ht="11.85" customHeight="1" x14ac:dyDescent="0.2">
      <c r="A20" s="191"/>
      <c r="B20" s="105" t="s">
        <v>26</v>
      </c>
      <c r="C20" s="102"/>
      <c r="D20" s="102" t="s">
        <v>13</v>
      </c>
      <c r="E20" s="103">
        <v>1</v>
      </c>
      <c r="F20" s="104"/>
      <c r="G20" s="103"/>
      <c r="H20" s="104"/>
      <c r="I20" s="103"/>
      <c r="J20" s="104"/>
      <c r="K20" s="30"/>
    </row>
    <row r="21" spans="1:11" ht="11.85" customHeight="1" x14ac:dyDescent="0.2">
      <c r="A21" s="191"/>
      <c r="B21" s="105" t="s">
        <v>27</v>
      </c>
      <c r="C21" s="102"/>
      <c r="D21" s="102" t="s">
        <v>13</v>
      </c>
      <c r="E21" s="103">
        <v>1</v>
      </c>
      <c r="F21" s="104"/>
      <c r="G21" s="103"/>
      <c r="H21" s="104"/>
      <c r="I21" s="103"/>
      <c r="J21" s="104"/>
      <c r="K21" s="30"/>
    </row>
    <row r="22" spans="1:11" ht="24.6" customHeight="1" x14ac:dyDescent="0.2">
      <c r="A22" s="191"/>
      <c r="B22" s="105" t="s">
        <v>28</v>
      </c>
      <c r="C22" s="102"/>
      <c r="D22" s="102" t="s">
        <v>13</v>
      </c>
      <c r="E22" s="103">
        <v>1</v>
      </c>
      <c r="F22" s="104"/>
      <c r="G22" s="103"/>
      <c r="H22" s="104"/>
      <c r="I22" s="103">
        <v>2</v>
      </c>
      <c r="J22" s="104" t="s">
        <v>14</v>
      </c>
      <c r="K22" s="30" t="s">
        <v>29</v>
      </c>
    </row>
    <row r="23" spans="1:11" ht="49.9" customHeight="1" x14ac:dyDescent="0.2">
      <c r="A23" s="191"/>
      <c r="B23" s="105" t="s">
        <v>30</v>
      </c>
      <c r="C23" s="102" t="s">
        <v>13</v>
      </c>
      <c r="D23" s="102"/>
      <c r="E23" s="103">
        <v>10</v>
      </c>
      <c r="F23" s="104" t="s">
        <v>14</v>
      </c>
      <c r="G23" s="103">
        <v>3</v>
      </c>
      <c r="H23" s="104"/>
      <c r="I23" s="103">
        <v>3</v>
      </c>
      <c r="J23" s="104"/>
      <c r="K23" s="30" t="s">
        <v>31</v>
      </c>
    </row>
    <row r="24" spans="1:11" ht="11.85" customHeight="1" x14ac:dyDescent="0.2">
      <c r="A24" s="191"/>
      <c r="B24" s="105" t="s">
        <v>30</v>
      </c>
      <c r="C24" s="102"/>
      <c r="D24" s="102" t="s">
        <v>13</v>
      </c>
      <c r="E24" s="103">
        <v>1</v>
      </c>
      <c r="F24" s="104"/>
      <c r="G24" s="103"/>
      <c r="H24" s="104"/>
      <c r="I24" s="103"/>
      <c r="J24" s="104"/>
      <c r="K24" s="30"/>
    </row>
    <row r="25" spans="1:11" ht="11.85" customHeight="1" x14ac:dyDescent="0.2">
      <c r="A25" s="191"/>
      <c r="B25" s="105" t="s">
        <v>32</v>
      </c>
      <c r="C25" s="102"/>
      <c r="D25" s="102" t="s">
        <v>13</v>
      </c>
      <c r="E25" s="103">
        <v>4</v>
      </c>
      <c r="F25" s="104"/>
      <c r="G25" s="103"/>
      <c r="H25" s="104"/>
      <c r="I25" s="103"/>
      <c r="J25" s="104"/>
      <c r="K25" s="30"/>
    </row>
    <row r="26" spans="1:11" ht="11.85" customHeight="1" x14ac:dyDescent="0.2">
      <c r="A26" s="191"/>
      <c r="B26" s="105" t="s">
        <v>33</v>
      </c>
      <c r="C26" s="102"/>
      <c r="D26" s="102" t="s">
        <v>13</v>
      </c>
      <c r="E26" s="103">
        <v>2</v>
      </c>
      <c r="F26" s="104"/>
      <c r="G26" s="103"/>
      <c r="H26" s="104"/>
      <c r="I26" s="103"/>
      <c r="J26" s="104"/>
      <c r="K26" s="30"/>
    </row>
    <row r="27" spans="1:11" ht="11.85" customHeight="1" x14ac:dyDescent="0.2">
      <c r="A27" s="191"/>
      <c r="B27" s="105" t="s">
        <v>34</v>
      </c>
      <c r="C27" s="102" t="s">
        <v>13</v>
      </c>
      <c r="D27" s="102"/>
      <c r="E27" s="103">
        <v>11</v>
      </c>
      <c r="F27" s="104"/>
      <c r="G27" s="103"/>
      <c r="H27" s="104"/>
      <c r="I27" s="103">
        <v>5</v>
      </c>
      <c r="J27" s="104"/>
      <c r="K27" s="30"/>
    </row>
    <row r="28" spans="1:11" ht="11.85" customHeight="1" x14ac:dyDescent="0.2">
      <c r="A28" s="191"/>
      <c r="B28" s="105" t="s">
        <v>35</v>
      </c>
      <c r="C28" s="102" t="s">
        <v>13</v>
      </c>
      <c r="D28" s="102"/>
      <c r="E28" s="103">
        <v>19</v>
      </c>
      <c r="F28" s="104" t="s">
        <v>14</v>
      </c>
      <c r="G28" s="103">
        <v>1</v>
      </c>
      <c r="H28" s="104"/>
      <c r="I28" s="103">
        <v>5</v>
      </c>
      <c r="J28" s="104"/>
      <c r="K28" s="30" t="s">
        <v>36</v>
      </c>
    </row>
    <row r="29" spans="1:11" ht="11.85" customHeight="1" x14ac:dyDescent="0.2">
      <c r="A29" s="191"/>
      <c r="B29" s="105" t="s">
        <v>35</v>
      </c>
      <c r="C29" s="102"/>
      <c r="D29" s="102" t="s">
        <v>13</v>
      </c>
      <c r="E29" s="103">
        <v>1</v>
      </c>
      <c r="F29" s="104"/>
      <c r="G29" s="103"/>
      <c r="H29" s="104"/>
      <c r="I29" s="103"/>
      <c r="J29" s="104"/>
      <c r="K29" s="30"/>
    </row>
    <row r="30" spans="1:11" ht="11.85" customHeight="1" x14ac:dyDescent="0.2">
      <c r="A30" s="191"/>
      <c r="B30" s="105" t="s">
        <v>37</v>
      </c>
      <c r="C30" s="102"/>
      <c r="D30" s="102" t="s">
        <v>13</v>
      </c>
      <c r="E30" s="103">
        <v>7</v>
      </c>
      <c r="F30" s="104"/>
      <c r="G30" s="103"/>
      <c r="H30" s="104"/>
      <c r="I30" s="103"/>
      <c r="J30" s="104"/>
      <c r="K30" s="30"/>
    </row>
    <row r="31" spans="1:11" ht="11.85" customHeight="1" x14ac:dyDescent="0.2">
      <c r="A31" s="191"/>
      <c r="B31" s="105" t="s">
        <v>38</v>
      </c>
      <c r="C31" s="102"/>
      <c r="D31" s="102" t="s">
        <v>13</v>
      </c>
      <c r="E31" s="103">
        <v>6</v>
      </c>
      <c r="F31" s="104"/>
      <c r="G31" s="103"/>
      <c r="H31" s="104"/>
      <c r="I31" s="103"/>
      <c r="J31" s="104"/>
      <c r="K31" s="30"/>
    </row>
    <row r="32" spans="1:11" ht="11.85" customHeight="1" x14ac:dyDescent="0.2">
      <c r="A32" s="191"/>
      <c r="B32" s="105" t="s">
        <v>39</v>
      </c>
      <c r="C32" s="102"/>
      <c r="D32" s="102" t="s">
        <v>13</v>
      </c>
      <c r="E32" s="103">
        <v>3</v>
      </c>
      <c r="F32" s="104"/>
      <c r="G32" s="103"/>
      <c r="H32" s="104"/>
      <c r="I32" s="103"/>
      <c r="J32" s="104"/>
      <c r="K32" s="30"/>
    </row>
    <row r="33" spans="1:12" ht="11.85" hidden="1" customHeight="1" x14ac:dyDescent="0.2">
      <c r="A33" s="191"/>
      <c r="B33" s="105"/>
      <c r="C33" s="102"/>
      <c r="D33" s="102"/>
      <c r="E33" s="103"/>
      <c r="F33" s="104"/>
      <c r="G33" s="103"/>
      <c r="H33" s="104"/>
      <c r="I33" s="103"/>
      <c r="J33" s="104"/>
      <c r="K33" s="27"/>
    </row>
    <row r="34" spans="1:12" ht="11.85" customHeight="1" x14ac:dyDescent="0.2">
      <c r="A34" s="192"/>
      <c r="B34" s="105" t="s">
        <v>40</v>
      </c>
      <c r="C34" s="102" t="s">
        <v>13</v>
      </c>
      <c r="D34" s="102"/>
      <c r="E34" s="103">
        <v>11</v>
      </c>
      <c r="F34" s="104"/>
      <c r="G34" s="103">
        <v>1</v>
      </c>
      <c r="H34" s="104"/>
      <c r="I34" s="103">
        <v>4</v>
      </c>
      <c r="J34" s="104"/>
      <c r="K34" s="27"/>
    </row>
    <row r="35" spans="1:12" ht="3" customHeight="1" x14ac:dyDescent="0.2">
      <c r="A35" s="7"/>
      <c r="B35" s="8"/>
      <c r="C35" s="8"/>
      <c r="D35" s="8"/>
      <c r="E35" s="8"/>
      <c r="F35" s="8"/>
      <c r="G35" s="8"/>
      <c r="H35" s="8"/>
      <c r="I35" s="8"/>
      <c r="J35" s="8"/>
      <c r="K35" s="9"/>
    </row>
    <row r="36" spans="1:12" s="5" customFormat="1" ht="15.75" customHeight="1" x14ac:dyDescent="0.2">
      <c r="A36" s="23" t="s">
        <v>41</v>
      </c>
      <c r="B36" s="18">
        <f>+C36+D36</f>
        <v>24</v>
      </c>
      <c r="C36" s="18">
        <f>COUNTIF(C10:C35,"X")</f>
        <v>9</v>
      </c>
      <c r="D36" s="18">
        <f>COUNTIF(D10:D35,"X")</f>
        <v>15</v>
      </c>
      <c r="E36" s="186">
        <f>SUM(E10:E34)</f>
        <v>123</v>
      </c>
      <c r="F36" s="187"/>
      <c r="G36" s="19">
        <f>SUM(G10:G34)</f>
        <v>14</v>
      </c>
      <c r="H36" s="20"/>
      <c r="I36" s="19">
        <f>SUM(I10:I34)</f>
        <v>44</v>
      </c>
      <c r="J36" s="20"/>
      <c r="K36" s="21"/>
      <c r="L36" s="78">
        <f>SUM(E36:J36)</f>
        <v>181</v>
      </c>
    </row>
    <row r="37" spans="1:12" s="5" customFormat="1" ht="3" customHeight="1" x14ac:dyDescent="0.2">
      <c r="A37" s="10"/>
      <c r="B37" s="11"/>
      <c r="C37" s="11"/>
      <c r="D37" s="11"/>
      <c r="E37" s="11"/>
      <c r="F37" s="11"/>
      <c r="G37" s="11"/>
      <c r="H37" s="11"/>
      <c r="I37" s="11"/>
      <c r="J37" s="11"/>
      <c r="K37" s="12"/>
      <c r="L37" s="79"/>
    </row>
    <row r="38" spans="1:12" s="5" customFormat="1" ht="15.75" customHeight="1" x14ac:dyDescent="0.2">
      <c r="A38" s="23" t="s">
        <v>42</v>
      </c>
      <c r="B38" s="22">
        <f>+C38+D38</f>
        <v>1</v>
      </c>
      <c r="C38" s="22">
        <f>C36/B36</f>
        <v>0.375</v>
      </c>
      <c r="D38" s="22">
        <f>+D36/B36</f>
        <v>0.625</v>
      </c>
      <c r="E38" s="184">
        <f>+E36/L36</f>
        <v>0.6795580110497238</v>
      </c>
      <c r="F38" s="185"/>
      <c r="G38" s="184">
        <f>+G36/L36</f>
        <v>7.7348066298342538E-2</v>
      </c>
      <c r="H38" s="185"/>
      <c r="I38" s="184">
        <f>+I36/L36</f>
        <v>0.24309392265193369</v>
      </c>
      <c r="J38" s="185"/>
      <c r="K38" s="21"/>
      <c r="L38" s="80">
        <f>SUM(E38:J38)</f>
        <v>1</v>
      </c>
    </row>
  </sheetData>
  <mergeCells count="12">
    <mergeCell ref="K7:K8"/>
    <mergeCell ref="A10:A34"/>
    <mergeCell ref="A7:A8"/>
    <mergeCell ref="B7:B8"/>
    <mergeCell ref="C7:D7"/>
    <mergeCell ref="G7:H8"/>
    <mergeCell ref="G38:H38"/>
    <mergeCell ref="E36:F36"/>
    <mergeCell ref="E38:F38"/>
    <mergeCell ref="I38:J38"/>
    <mergeCell ref="E7:F8"/>
    <mergeCell ref="I7:J8"/>
  </mergeCells>
  <pageMargins left="0.55118110236220474" right="0.23622047244094491" top="0.39370078740157483" bottom="0.62992125984251968" header="0" footer="0"/>
  <pageSetup orientation="landscape" horizontalDpi="300" verticalDpi="300" r:id="rId1"/>
  <headerFooter alignWithMargins="0">
    <oddFooter>&amp;C&amp;[1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5"/>
  <sheetViews>
    <sheetView showGridLines="0" topLeftCell="A7" zoomScale="115" zoomScaleNormal="115" workbookViewId="0">
      <pane ySplit="2" topLeftCell="A41" activePane="bottomLeft" state="frozen"/>
      <selection activeCell="A7" sqref="A7"/>
      <selection pane="bottomLeft" activeCell="B56" sqref="B56"/>
    </sheetView>
  </sheetViews>
  <sheetFormatPr baseColWidth="10" defaultColWidth="11.42578125" defaultRowHeight="12.75" x14ac:dyDescent="0.2"/>
  <cols>
    <col min="1" max="1" width="4.42578125" style="4" customWidth="1"/>
    <col min="2" max="2" width="14" style="4" customWidth="1"/>
    <col min="3" max="10" width="6.42578125" style="4" customWidth="1"/>
    <col min="11" max="11" width="62.5703125" style="4" customWidth="1"/>
    <col min="12" max="12" width="11.42578125" style="4" customWidth="1"/>
    <col min="13" max="16384" width="11.42578125" style="4"/>
  </cols>
  <sheetData>
    <row r="1" spans="1:11" ht="16.899999999999999" customHeight="1" x14ac:dyDescent="0.2"/>
    <row r="2" spans="1:11" ht="16.899999999999999" customHeight="1" x14ac:dyDescent="0.2"/>
    <row r="3" spans="1:11" ht="16.899999999999999" customHeight="1" x14ac:dyDescent="0.25">
      <c r="K3" s="106" t="s">
        <v>0</v>
      </c>
    </row>
    <row r="4" spans="1:11" ht="16.899999999999999" customHeight="1" x14ac:dyDescent="0.3">
      <c r="K4" s="107" t="s">
        <v>1</v>
      </c>
    </row>
    <row r="5" spans="1:11" ht="16.899999999999999" customHeight="1" x14ac:dyDescent="0.3">
      <c r="K5" s="107" t="s">
        <v>2</v>
      </c>
    </row>
    <row r="6" spans="1:11" ht="4.5" customHeight="1" x14ac:dyDescent="0.2">
      <c r="A6" s="13"/>
      <c r="B6" s="13"/>
      <c r="C6" s="13"/>
      <c r="D6" s="13"/>
      <c r="E6" s="13"/>
      <c r="F6" s="13"/>
      <c r="G6" s="13"/>
      <c r="H6" s="13"/>
      <c r="I6" s="13"/>
      <c r="J6" s="13"/>
      <c r="K6" s="13"/>
    </row>
    <row r="7" spans="1:11" s="5" customFormat="1" ht="16.5" customHeight="1" x14ac:dyDescent="0.2">
      <c r="A7" s="188" t="s">
        <v>3</v>
      </c>
      <c r="B7" s="188" t="s">
        <v>4</v>
      </c>
      <c r="C7" s="193" t="s">
        <v>5</v>
      </c>
      <c r="D7" s="193"/>
      <c r="E7" s="188" t="s">
        <v>6</v>
      </c>
      <c r="F7" s="189"/>
      <c r="G7" s="188" t="s">
        <v>7</v>
      </c>
      <c r="H7" s="189"/>
      <c r="I7" s="188" t="s">
        <v>8</v>
      </c>
      <c r="J7" s="189"/>
      <c r="K7" s="188" t="s">
        <v>9</v>
      </c>
    </row>
    <row r="8" spans="1:11" s="5" customFormat="1" ht="16.5" customHeight="1" x14ac:dyDescent="0.2">
      <c r="A8" s="188"/>
      <c r="B8" s="188"/>
      <c r="C8" s="14" t="s">
        <v>10</v>
      </c>
      <c r="D8" s="14" t="s">
        <v>11</v>
      </c>
      <c r="E8" s="189"/>
      <c r="F8" s="189"/>
      <c r="G8" s="189"/>
      <c r="H8" s="189"/>
      <c r="I8" s="189"/>
      <c r="J8" s="189"/>
      <c r="K8" s="188"/>
    </row>
    <row r="9" spans="1:11" s="5" customFormat="1" ht="3" customHeight="1" x14ac:dyDescent="0.2">
      <c r="A9" s="15"/>
      <c r="B9" s="16"/>
      <c r="C9" s="17"/>
      <c r="D9" s="17"/>
      <c r="E9" s="15"/>
      <c r="F9" s="15"/>
      <c r="G9" s="6"/>
      <c r="H9" s="6"/>
      <c r="I9" s="6"/>
      <c r="J9" s="6"/>
      <c r="K9" s="6"/>
    </row>
    <row r="10" spans="1:11" ht="45.75" customHeight="1" x14ac:dyDescent="0.2">
      <c r="A10" s="194">
        <v>2015</v>
      </c>
      <c r="B10" s="41" t="s">
        <v>43</v>
      </c>
      <c r="C10" s="42" t="s">
        <v>13</v>
      </c>
      <c r="D10" s="42"/>
      <c r="E10" s="43">
        <v>10</v>
      </c>
      <c r="F10" s="44" t="s">
        <v>14</v>
      </c>
      <c r="G10" s="45"/>
      <c r="H10" s="44"/>
      <c r="I10" s="45">
        <v>10</v>
      </c>
      <c r="J10" s="44"/>
      <c r="K10" s="30" t="s">
        <v>44</v>
      </c>
    </row>
    <row r="11" spans="1:11" ht="12" customHeight="1" x14ac:dyDescent="0.2">
      <c r="A11" s="197"/>
      <c r="B11" s="32" t="s">
        <v>43</v>
      </c>
      <c r="C11" s="33"/>
      <c r="D11" s="33" t="s">
        <v>13</v>
      </c>
      <c r="E11" s="34"/>
      <c r="F11" s="35"/>
      <c r="G11" s="34">
        <v>1</v>
      </c>
      <c r="H11" s="35"/>
      <c r="I11" s="34"/>
      <c r="J11" s="35"/>
      <c r="K11" s="30"/>
    </row>
    <row r="12" spans="1:11" ht="12" customHeight="1" x14ac:dyDescent="0.2">
      <c r="A12" s="197"/>
      <c r="B12" s="32" t="s">
        <v>45</v>
      </c>
      <c r="C12" s="33"/>
      <c r="D12" s="33" t="s">
        <v>13</v>
      </c>
      <c r="E12" s="34">
        <v>4</v>
      </c>
      <c r="F12" s="35"/>
      <c r="G12" s="34"/>
      <c r="H12" s="35"/>
      <c r="I12" s="34"/>
      <c r="J12" s="35"/>
      <c r="K12" s="30"/>
    </row>
    <row r="13" spans="1:11" ht="25.15" customHeight="1" x14ac:dyDescent="0.2">
      <c r="A13" s="197"/>
      <c r="B13" s="32" t="s">
        <v>46</v>
      </c>
      <c r="C13" s="33" t="s">
        <v>13</v>
      </c>
      <c r="D13" s="33"/>
      <c r="E13" s="34">
        <v>10</v>
      </c>
      <c r="F13" s="35" t="s">
        <v>14</v>
      </c>
      <c r="G13" s="34">
        <v>2</v>
      </c>
      <c r="H13" s="35"/>
      <c r="I13" s="34">
        <v>4</v>
      </c>
      <c r="J13" s="35"/>
      <c r="K13" s="30" t="s">
        <v>47</v>
      </c>
    </row>
    <row r="14" spans="1:11" ht="25.5" customHeight="1" x14ac:dyDescent="0.2">
      <c r="A14" s="197"/>
      <c r="B14" s="32" t="s">
        <v>48</v>
      </c>
      <c r="C14" s="33"/>
      <c r="D14" s="33" t="s">
        <v>13</v>
      </c>
      <c r="E14" s="34">
        <v>4</v>
      </c>
      <c r="F14" s="35" t="s">
        <v>14</v>
      </c>
      <c r="G14" s="34"/>
      <c r="H14" s="35"/>
      <c r="I14" s="34">
        <v>1</v>
      </c>
      <c r="J14" s="35"/>
      <c r="K14" s="30" t="s">
        <v>49</v>
      </c>
    </row>
    <row r="15" spans="1:11" ht="43.9" customHeight="1" x14ac:dyDescent="0.2">
      <c r="A15" s="197"/>
      <c r="B15" s="32" t="s">
        <v>50</v>
      </c>
      <c r="C15" s="33"/>
      <c r="D15" s="33" t="s">
        <v>13</v>
      </c>
      <c r="E15" s="34">
        <v>2</v>
      </c>
      <c r="F15" s="35" t="s">
        <v>14</v>
      </c>
      <c r="G15" s="34"/>
      <c r="H15" s="35"/>
      <c r="I15" s="34"/>
      <c r="J15" s="35"/>
      <c r="K15" s="30" t="s">
        <v>51</v>
      </c>
    </row>
    <row r="16" spans="1:11" ht="12" customHeight="1" x14ac:dyDescent="0.2">
      <c r="A16" s="197"/>
      <c r="B16" s="32" t="s">
        <v>52</v>
      </c>
      <c r="C16" s="33" t="s">
        <v>13</v>
      </c>
      <c r="D16" s="33"/>
      <c r="E16" s="34">
        <v>10</v>
      </c>
      <c r="F16" s="35" t="s">
        <v>14</v>
      </c>
      <c r="G16" s="34">
        <v>1</v>
      </c>
      <c r="H16" s="35"/>
      <c r="I16" s="34">
        <v>4</v>
      </c>
      <c r="J16" s="35"/>
      <c r="K16" s="30" t="s">
        <v>53</v>
      </c>
    </row>
    <row r="17" spans="1:11" ht="12" customHeight="1" x14ac:dyDescent="0.2">
      <c r="A17" s="197"/>
      <c r="B17" s="32" t="s">
        <v>54</v>
      </c>
      <c r="C17" s="33"/>
      <c r="D17" s="33" t="s">
        <v>13</v>
      </c>
      <c r="E17" s="34">
        <v>1</v>
      </c>
      <c r="F17" s="35"/>
      <c r="G17" s="34">
        <v>1</v>
      </c>
      <c r="H17" s="35"/>
      <c r="I17" s="34"/>
      <c r="J17" s="35"/>
      <c r="K17" s="30"/>
    </row>
    <row r="18" spans="1:11" ht="12" customHeight="1" x14ac:dyDescent="0.2">
      <c r="A18" s="197"/>
      <c r="B18" s="32" t="s">
        <v>55</v>
      </c>
      <c r="C18" s="33"/>
      <c r="D18" s="33" t="s">
        <v>13</v>
      </c>
      <c r="E18" s="34">
        <v>2</v>
      </c>
      <c r="F18" s="35"/>
      <c r="G18" s="34"/>
      <c r="H18" s="35"/>
      <c r="I18" s="34"/>
      <c r="J18" s="35"/>
      <c r="K18" s="30"/>
    </row>
    <row r="19" spans="1:11" ht="68.25" customHeight="1" x14ac:dyDescent="0.2">
      <c r="A19" s="197"/>
      <c r="B19" s="32" t="s">
        <v>56</v>
      </c>
      <c r="C19" s="33" t="s">
        <v>13</v>
      </c>
      <c r="D19" s="33"/>
      <c r="E19" s="34">
        <v>9</v>
      </c>
      <c r="F19" s="35" t="s">
        <v>14</v>
      </c>
      <c r="G19" s="34">
        <v>1</v>
      </c>
      <c r="H19" s="35"/>
      <c r="I19" s="34">
        <v>5</v>
      </c>
      <c r="J19" s="35"/>
      <c r="K19" s="30" t="s">
        <v>57</v>
      </c>
    </row>
    <row r="20" spans="1:11" ht="12.75" hidden="1" customHeight="1" x14ac:dyDescent="0.2">
      <c r="A20" s="197"/>
      <c r="B20" s="46"/>
      <c r="C20" s="33"/>
      <c r="D20" s="33"/>
      <c r="E20" s="34"/>
      <c r="F20" s="35"/>
      <c r="G20" s="34"/>
      <c r="H20" s="35"/>
      <c r="I20" s="34"/>
      <c r="J20" s="35"/>
      <c r="K20" s="30"/>
    </row>
    <row r="21" spans="1:11" ht="12.75" hidden="1" customHeight="1" x14ac:dyDescent="0.2">
      <c r="A21" s="197"/>
      <c r="B21" s="46"/>
      <c r="C21" s="33"/>
      <c r="D21" s="33"/>
      <c r="E21" s="34"/>
      <c r="F21" s="35"/>
      <c r="G21" s="34"/>
      <c r="H21" s="35"/>
      <c r="I21" s="34"/>
      <c r="J21" s="35"/>
      <c r="K21" s="30"/>
    </row>
    <row r="22" spans="1:11" ht="12.75" hidden="1" customHeight="1" x14ac:dyDescent="0.2">
      <c r="A22" s="197"/>
      <c r="B22" s="46"/>
      <c r="C22" s="33"/>
      <c r="D22" s="33"/>
      <c r="E22" s="34"/>
      <c r="F22" s="35"/>
      <c r="G22" s="34"/>
      <c r="H22" s="35"/>
      <c r="I22" s="34"/>
      <c r="J22" s="35"/>
      <c r="K22" s="30"/>
    </row>
    <row r="23" spans="1:11" ht="12.75" hidden="1" customHeight="1" x14ac:dyDescent="0.2">
      <c r="A23" s="197"/>
      <c r="B23" s="46"/>
      <c r="C23" s="33"/>
      <c r="D23" s="33"/>
      <c r="E23" s="34"/>
      <c r="F23" s="35"/>
      <c r="G23" s="34"/>
      <c r="H23" s="35"/>
      <c r="I23" s="34"/>
      <c r="J23" s="35"/>
      <c r="K23" s="30"/>
    </row>
    <row r="24" spans="1:11" ht="12.75" hidden="1" customHeight="1" x14ac:dyDescent="0.2">
      <c r="A24" s="197"/>
      <c r="B24" s="46"/>
      <c r="C24" s="33"/>
      <c r="D24" s="33"/>
      <c r="E24" s="34"/>
      <c r="F24" s="35"/>
      <c r="G24" s="34"/>
      <c r="H24" s="35"/>
      <c r="I24" s="34"/>
      <c r="J24" s="35"/>
      <c r="K24" s="30"/>
    </row>
    <row r="25" spans="1:11" ht="12.75" hidden="1" customHeight="1" x14ac:dyDescent="0.2">
      <c r="A25" s="197"/>
      <c r="B25" s="46"/>
      <c r="C25" s="33"/>
      <c r="D25" s="33"/>
      <c r="E25" s="34"/>
      <c r="F25" s="35"/>
      <c r="G25" s="34"/>
      <c r="H25" s="35"/>
      <c r="I25" s="34"/>
      <c r="J25" s="35"/>
      <c r="K25" s="30"/>
    </row>
    <row r="26" spans="1:11" ht="12.75" hidden="1" customHeight="1" x14ac:dyDescent="0.2">
      <c r="A26" s="197"/>
      <c r="B26" s="46"/>
      <c r="C26" s="33"/>
      <c r="D26" s="33"/>
      <c r="E26" s="34"/>
      <c r="F26" s="35"/>
      <c r="G26" s="34"/>
      <c r="H26" s="35"/>
      <c r="I26" s="34"/>
      <c r="J26" s="35"/>
      <c r="K26" s="30"/>
    </row>
    <row r="27" spans="1:11" ht="12.75" hidden="1" customHeight="1" x14ac:dyDescent="0.2">
      <c r="A27" s="197"/>
      <c r="B27" s="46"/>
      <c r="C27" s="33"/>
      <c r="D27" s="33"/>
      <c r="E27" s="34"/>
      <c r="F27" s="35"/>
      <c r="G27" s="34"/>
      <c r="H27" s="35"/>
      <c r="I27" s="34"/>
      <c r="J27" s="35"/>
      <c r="K27" s="30"/>
    </row>
    <row r="28" spans="1:11" ht="12.75" hidden="1" customHeight="1" x14ac:dyDescent="0.2">
      <c r="A28" s="197"/>
      <c r="B28" s="46"/>
      <c r="C28" s="33"/>
      <c r="D28" s="33"/>
      <c r="E28" s="34"/>
      <c r="F28" s="35"/>
      <c r="G28" s="34"/>
      <c r="H28" s="35"/>
      <c r="I28" s="34"/>
      <c r="J28" s="35"/>
      <c r="K28" s="30"/>
    </row>
    <row r="29" spans="1:11" ht="12.75" hidden="1" customHeight="1" x14ac:dyDescent="0.2">
      <c r="A29" s="197"/>
      <c r="B29" s="46"/>
      <c r="C29" s="33"/>
      <c r="D29" s="33"/>
      <c r="E29" s="34"/>
      <c r="F29" s="35"/>
      <c r="G29" s="34"/>
      <c r="H29" s="35"/>
      <c r="I29" s="34"/>
      <c r="J29" s="35"/>
      <c r="K29" s="30"/>
    </row>
    <row r="30" spans="1:11" ht="11.85" hidden="1" customHeight="1" x14ac:dyDescent="0.2">
      <c r="A30" s="197"/>
      <c r="B30" s="46"/>
      <c r="C30" s="33"/>
      <c r="D30" s="33"/>
      <c r="E30" s="34"/>
      <c r="F30" s="35"/>
      <c r="G30" s="34"/>
      <c r="H30" s="35"/>
      <c r="I30" s="34"/>
      <c r="J30" s="35"/>
      <c r="K30" s="30"/>
    </row>
    <row r="31" spans="1:11" ht="11.85" hidden="1" customHeight="1" x14ac:dyDescent="0.2">
      <c r="A31" s="197"/>
      <c r="B31" s="46"/>
      <c r="C31" s="33"/>
      <c r="D31" s="33"/>
      <c r="E31" s="34"/>
      <c r="F31" s="35"/>
      <c r="G31" s="34"/>
      <c r="H31" s="35"/>
      <c r="I31" s="34"/>
      <c r="J31" s="35"/>
      <c r="K31" s="30"/>
    </row>
    <row r="32" spans="1:11" ht="11.85" hidden="1" customHeight="1" x14ac:dyDescent="0.2">
      <c r="A32" s="197"/>
      <c r="B32" s="46"/>
      <c r="C32" s="33"/>
      <c r="D32" s="33"/>
      <c r="E32" s="34"/>
      <c r="F32" s="35"/>
      <c r="G32" s="34"/>
      <c r="H32" s="35"/>
      <c r="I32" s="34"/>
      <c r="J32" s="35"/>
      <c r="K32" s="30"/>
    </row>
    <row r="33" spans="1:11" ht="11.85" hidden="1" customHeight="1" x14ac:dyDescent="0.2">
      <c r="A33" s="197"/>
      <c r="B33" s="46"/>
      <c r="C33" s="33"/>
      <c r="D33" s="33"/>
      <c r="E33" s="34"/>
      <c r="F33" s="35"/>
      <c r="G33" s="34"/>
      <c r="H33" s="35"/>
      <c r="I33" s="34"/>
      <c r="J33" s="35"/>
      <c r="K33" s="27"/>
    </row>
    <row r="34" spans="1:11" ht="69.599999999999994" customHeight="1" x14ac:dyDescent="0.2">
      <c r="A34" s="197"/>
      <c r="B34" s="32" t="s">
        <v>58</v>
      </c>
      <c r="C34" s="33" t="s">
        <v>13</v>
      </c>
      <c r="D34" s="33"/>
      <c r="E34" s="34">
        <v>9</v>
      </c>
      <c r="F34" s="35" t="s">
        <v>14</v>
      </c>
      <c r="G34" s="34">
        <v>1</v>
      </c>
      <c r="H34" s="35"/>
      <c r="I34" s="34">
        <v>4</v>
      </c>
      <c r="J34" s="35"/>
      <c r="K34" s="30" t="s">
        <v>59</v>
      </c>
    </row>
    <row r="35" spans="1:11" ht="47.45" customHeight="1" x14ac:dyDescent="0.2">
      <c r="A35" s="197"/>
      <c r="B35" s="32" t="s">
        <v>60</v>
      </c>
      <c r="C35" s="33" t="s">
        <v>13</v>
      </c>
      <c r="D35" s="33"/>
      <c r="E35" s="34">
        <v>7</v>
      </c>
      <c r="F35" s="35" t="s">
        <v>14</v>
      </c>
      <c r="G35" s="34">
        <v>2</v>
      </c>
      <c r="H35" s="35"/>
      <c r="I35" s="34">
        <v>3</v>
      </c>
      <c r="J35" s="35"/>
      <c r="K35" s="30" t="s">
        <v>61</v>
      </c>
    </row>
    <row r="36" spans="1:11" ht="13.5" x14ac:dyDescent="0.2">
      <c r="A36" s="196"/>
      <c r="B36" s="32" t="s">
        <v>62</v>
      </c>
      <c r="C36" s="33"/>
      <c r="D36" s="33" t="s">
        <v>13</v>
      </c>
      <c r="E36" s="34">
        <v>5</v>
      </c>
      <c r="F36" s="35"/>
      <c r="G36" s="34"/>
      <c r="H36" s="35"/>
      <c r="I36" s="34"/>
      <c r="J36" s="35"/>
      <c r="K36" s="30"/>
    </row>
    <row r="37" spans="1:11" ht="11.25" customHeight="1" x14ac:dyDescent="0.2">
      <c r="A37" s="194">
        <v>2015</v>
      </c>
      <c r="B37" s="32" t="s">
        <v>63</v>
      </c>
      <c r="C37" s="33"/>
      <c r="D37" s="33" t="s">
        <v>13</v>
      </c>
      <c r="E37" s="34">
        <v>2</v>
      </c>
      <c r="F37" s="35"/>
      <c r="G37" s="34"/>
      <c r="H37" s="35"/>
      <c r="I37" s="34"/>
      <c r="J37" s="35"/>
      <c r="K37" s="30"/>
    </row>
    <row r="38" spans="1:11" ht="36" customHeight="1" x14ac:dyDescent="0.2">
      <c r="A38" s="195"/>
      <c r="B38" s="32" t="s">
        <v>64</v>
      </c>
      <c r="C38" s="33" t="s">
        <v>13</v>
      </c>
      <c r="D38" s="33"/>
      <c r="E38" s="34">
        <v>10</v>
      </c>
      <c r="F38" s="35" t="s">
        <v>14</v>
      </c>
      <c r="G38" s="34">
        <v>2</v>
      </c>
      <c r="H38" s="35"/>
      <c r="I38" s="34">
        <v>5</v>
      </c>
      <c r="J38" s="35"/>
      <c r="K38" s="30" t="s">
        <v>65</v>
      </c>
    </row>
    <row r="39" spans="1:11" ht="57.75" customHeight="1" x14ac:dyDescent="0.2">
      <c r="A39" s="195"/>
      <c r="B39" s="32" t="s">
        <v>24</v>
      </c>
      <c r="C39" s="33" t="s">
        <v>13</v>
      </c>
      <c r="D39" s="33"/>
      <c r="E39" s="34">
        <v>7</v>
      </c>
      <c r="F39" s="35" t="s">
        <v>14</v>
      </c>
      <c r="G39" s="34"/>
      <c r="H39" s="35"/>
      <c r="I39" s="34">
        <v>3</v>
      </c>
      <c r="J39" s="35"/>
      <c r="K39" s="30" t="s">
        <v>66</v>
      </c>
    </row>
    <row r="40" spans="1:11" ht="11.25" customHeight="1" x14ac:dyDescent="0.2">
      <c r="A40" s="195"/>
      <c r="B40" s="32" t="s">
        <v>67</v>
      </c>
      <c r="C40" s="33"/>
      <c r="D40" s="33" t="s">
        <v>13</v>
      </c>
      <c r="E40" s="34">
        <v>6</v>
      </c>
      <c r="F40" s="35"/>
      <c r="G40" s="34"/>
      <c r="H40" s="35"/>
      <c r="I40" s="34">
        <v>1</v>
      </c>
      <c r="J40" s="35"/>
      <c r="K40" s="30"/>
    </row>
    <row r="41" spans="1:11" ht="65.25" customHeight="1" x14ac:dyDescent="0.2">
      <c r="A41" s="195"/>
      <c r="B41" s="32" t="s">
        <v>68</v>
      </c>
      <c r="C41" s="33"/>
      <c r="D41" s="33" t="s">
        <v>13</v>
      </c>
      <c r="E41" s="34">
        <v>3</v>
      </c>
      <c r="F41" s="35"/>
      <c r="G41" s="34">
        <v>2</v>
      </c>
      <c r="H41" s="35" t="s">
        <v>14</v>
      </c>
      <c r="I41" s="34">
        <v>3</v>
      </c>
      <c r="J41" s="35"/>
      <c r="K41" s="30" t="s">
        <v>69</v>
      </c>
    </row>
    <row r="42" spans="1:11" ht="11.25" customHeight="1" x14ac:dyDescent="0.2">
      <c r="A42" s="195"/>
      <c r="B42" s="32" t="s">
        <v>70</v>
      </c>
      <c r="C42" s="33" t="s">
        <v>13</v>
      </c>
      <c r="D42" s="33"/>
      <c r="E42" s="34">
        <v>4</v>
      </c>
      <c r="F42" s="35"/>
      <c r="G42" s="34"/>
      <c r="H42" s="35"/>
      <c r="I42" s="34">
        <v>1</v>
      </c>
      <c r="J42" s="35"/>
      <c r="K42" s="30"/>
    </row>
    <row r="43" spans="1:11" ht="11.25" customHeight="1" x14ac:dyDescent="0.2">
      <c r="A43" s="195"/>
      <c r="B43" s="32" t="s">
        <v>70</v>
      </c>
      <c r="C43" s="33"/>
      <c r="D43" s="33" t="s">
        <v>13</v>
      </c>
      <c r="E43" s="34">
        <v>1</v>
      </c>
      <c r="F43" s="35"/>
      <c r="G43" s="34"/>
      <c r="H43" s="35"/>
      <c r="I43" s="34"/>
      <c r="J43" s="35"/>
      <c r="K43" s="30"/>
    </row>
    <row r="44" spans="1:11" ht="11.25" customHeight="1" x14ac:dyDescent="0.2">
      <c r="A44" s="195"/>
      <c r="B44" s="32" t="s">
        <v>71</v>
      </c>
      <c r="C44" s="33"/>
      <c r="D44" s="33" t="s">
        <v>13</v>
      </c>
      <c r="E44" s="34">
        <v>3</v>
      </c>
      <c r="F44" s="35"/>
      <c r="G44" s="34">
        <v>1</v>
      </c>
      <c r="H44" s="35"/>
      <c r="I44" s="34"/>
      <c r="J44" s="35"/>
      <c r="K44" s="30"/>
    </row>
    <row r="45" spans="1:11" ht="23.45" customHeight="1" x14ac:dyDescent="0.2">
      <c r="A45" s="195"/>
      <c r="B45" s="32" t="s">
        <v>72</v>
      </c>
      <c r="C45" s="33" t="s">
        <v>13</v>
      </c>
      <c r="D45" s="33"/>
      <c r="E45" s="34">
        <v>14</v>
      </c>
      <c r="F45" s="35" t="s">
        <v>14</v>
      </c>
      <c r="G45" s="34">
        <v>1</v>
      </c>
      <c r="H45" s="35"/>
      <c r="I45" s="34">
        <v>6</v>
      </c>
      <c r="J45" s="35"/>
      <c r="K45" s="30" t="s">
        <v>73</v>
      </c>
    </row>
    <row r="46" spans="1:11" ht="11.25" customHeight="1" x14ac:dyDescent="0.2">
      <c r="A46" s="195"/>
      <c r="B46" s="32" t="s">
        <v>72</v>
      </c>
      <c r="C46" s="33"/>
      <c r="D46" s="33" t="s">
        <v>13</v>
      </c>
      <c r="E46" s="34">
        <v>2</v>
      </c>
      <c r="F46" s="35"/>
      <c r="G46" s="34"/>
      <c r="H46" s="35"/>
      <c r="I46" s="34"/>
      <c r="J46" s="35"/>
      <c r="K46" s="30"/>
    </row>
    <row r="47" spans="1:11" ht="11.25" customHeight="1" x14ac:dyDescent="0.2">
      <c r="A47" s="195"/>
      <c r="B47" s="32" t="s">
        <v>74</v>
      </c>
      <c r="C47" s="33"/>
      <c r="D47" s="33" t="s">
        <v>13</v>
      </c>
      <c r="E47" s="34">
        <v>3</v>
      </c>
      <c r="F47" s="35"/>
      <c r="G47" s="34"/>
      <c r="H47" s="35"/>
      <c r="I47" s="34"/>
      <c r="J47" s="35"/>
      <c r="K47" s="30"/>
    </row>
    <row r="48" spans="1:11" ht="11.25" customHeight="1" x14ac:dyDescent="0.2">
      <c r="A48" s="195"/>
      <c r="B48" s="32" t="s">
        <v>75</v>
      </c>
      <c r="C48" s="33"/>
      <c r="D48" s="33" t="s">
        <v>13</v>
      </c>
      <c r="E48" s="34">
        <v>4</v>
      </c>
      <c r="F48" s="35"/>
      <c r="G48" s="34"/>
      <c r="H48" s="35"/>
      <c r="I48" s="34"/>
      <c r="J48" s="35"/>
      <c r="K48" s="30"/>
    </row>
    <row r="49" spans="1:12" ht="34.9" customHeight="1" x14ac:dyDescent="0.2">
      <c r="A49" s="195"/>
      <c r="B49" s="32" t="s">
        <v>76</v>
      </c>
      <c r="C49" s="33" t="s">
        <v>13</v>
      </c>
      <c r="D49" s="33"/>
      <c r="E49" s="34">
        <v>21</v>
      </c>
      <c r="F49" s="35" t="s">
        <v>14</v>
      </c>
      <c r="G49" s="34"/>
      <c r="H49" s="35"/>
      <c r="I49" s="34">
        <v>4</v>
      </c>
      <c r="J49" s="35"/>
      <c r="K49" s="30" t="s">
        <v>77</v>
      </c>
    </row>
    <row r="50" spans="1:12" ht="44.45" customHeight="1" x14ac:dyDescent="0.2">
      <c r="A50" s="195"/>
      <c r="B50" s="32" t="s">
        <v>78</v>
      </c>
      <c r="C50" s="33" t="s">
        <v>13</v>
      </c>
      <c r="D50" s="33"/>
      <c r="E50" s="34">
        <v>19</v>
      </c>
      <c r="F50" s="35" t="s">
        <v>14</v>
      </c>
      <c r="G50" s="34">
        <v>1</v>
      </c>
      <c r="H50" s="35"/>
      <c r="I50" s="34">
        <v>1</v>
      </c>
      <c r="J50" s="35"/>
      <c r="K50" s="30" t="s">
        <v>79</v>
      </c>
    </row>
    <row r="51" spans="1:12" ht="13.5" x14ac:dyDescent="0.2">
      <c r="A51" s="196"/>
      <c r="B51" s="32" t="s">
        <v>78</v>
      </c>
      <c r="C51" s="33"/>
      <c r="D51" s="33" t="s">
        <v>13</v>
      </c>
      <c r="E51" s="34">
        <v>5</v>
      </c>
      <c r="F51" s="35"/>
      <c r="G51" s="34"/>
      <c r="H51" s="35"/>
      <c r="I51" s="34">
        <v>1</v>
      </c>
      <c r="J51" s="35"/>
      <c r="K51" s="30"/>
    </row>
    <row r="52" spans="1:12" ht="3" customHeight="1" x14ac:dyDescent="0.2">
      <c r="A52" s="7"/>
      <c r="B52" s="8"/>
      <c r="C52" s="8"/>
      <c r="D52" s="8"/>
      <c r="E52" s="8"/>
      <c r="F52" s="8"/>
      <c r="G52" s="8"/>
      <c r="H52" s="8"/>
      <c r="I52" s="8"/>
      <c r="J52" s="8"/>
      <c r="K52" s="9"/>
    </row>
    <row r="53" spans="1:12" s="5" customFormat="1" ht="15.75" customHeight="1" x14ac:dyDescent="0.2">
      <c r="A53" s="23" t="s">
        <v>41</v>
      </c>
      <c r="B53" s="36">
        <f>+C53+D53</f>
        <v>28</v>
      </c>
      <c r="C53" s="36">
        <f>COUNTIF(C10:C52,"X")</f>
        <v>12</v>
      </c>
      <c r="D53" s="36">
        <f>COUNTIF(D10:D52,"X")</f>
        <v>16</v>
      </c>
      <c r="E53" s="198">
        <f>SUM(E10:E51)</f>
        <v>177</v>
      </c>
      <c r="F53" s="199"/>
      <c r="G53" s="37">
        <f>SUM(G10:G51)</f>
        <v>16</v>
      </c>
      <c r="H53" s="38"/>
      <c r="I53" s="37">
        <f>SUM(I10:I51)</f>
        <v>56</v>
      </c>
      <c r="J53" s="38"/>
      <c r="K53" s="21"/>
      <c r="L53" s="78">
        <f>SUM(E53:J53)</f>
        <v>249</v>
      </c>
    </row>
    <row r="54" spans="1:12" s="5" customFormat="1" ht="3" customHeight="1" x14ac:dyDescent="0.2">
      <c r="A54" s="10"/>
      <c r="B54" s="39"/>
      <c r="C54" s="39"/>
      <c r="D54" s="39"/>
      <c r="E54" s="39"/>
      <c r="F54" s="39"/>
      <c r="G54" s="39"/>
      <c r="H54" s="39"/>
      <c r="I54" s="39"/>
      <c r="J54" s="39"/>
      <c r="K54" s="12"/>
      <c r="L54" s="79"/>
    </row>
    <row r="55" spans="1:12" s="5" customFormat="1" ht="15.75" customHeight="1" x14ac:dyDescent="0.2">
      <c r="A55" s="23" t="s">
        <v>42</v>
      </c>
      <c r="B55" s="40">
        <f>+C55+D55</f>
        <v>1</v>
      </c>
      <c r="C55" s="40">
        <f>C53/B53</f>
        <v>0.42857142857142855</v>
      </c>
      <c r="D55" s="40">
        <f>+D53/B53</f>
        <v>0.5714285714285714</v>
      </c>
      <c r="E55" s="200">
        <f>+E53/L53</f>
        <v>0.71084337349397586</v>
      </c>
      <c r="F55" s="201"/>
      <c r="G55" s="200">
        <f>+G53/L53</f>
        <v>6.4257028112449793E-2</v>
      </c>
      <c r="H55" s="201"/>
      <c r="I55" s="200">
        <f>+I53/L53</f>
        <v>0.22489959839357429</v>
      </c>
      <c r="J55" s="201"/>
      <c r="K55" s="21"/>
      <c r="L55" s="80">
        <f>SUM(E55:J55)</f>
        <v>1</v>
      </c>
    </row>
  </sheetData>
  <mergeCells count="13">
    <mergeCell ref="K7:K8"/>
    <mergeCell ref="A37:A51"/>
    <mergeCell ref="A10:A36"/>
    <mergeCell ref="E53:F53"/>
    <mergeCell ref="E55:F55"/>
    <mergeCell ref="G55:H55"/>
    <mergeCell ref="I55:J55"/>
    <mergeCell ref="A7:A8"/>
    <mergeCell ref="B7:B8"/>
    <mergeCell ref="C7:D7"/>
    <mergeCell ref="E7:F8"/>
    <mergeCell ref="G7:H8"/>
    <mergeCell ref="I7:J8"/>
  </mergeCells>
  <pageMargins left="0.55118110236220474" right="0.23622047244094491" top="0.39370078740157483" bottom="0.62992125984251968" header="0" footer="0"/>
  <pageSetup firstPageNumber="2" orientation="landscape" useFirstPageNumber="1" r:id="rId1"/>
  <headerFooter alignWithMargins="0">
    <oddFooter>&amp;C&amp;P</oddFooter>
  </headerFooter>
  <rowBreaks count="1" manualBreakCount="1">
    <brk id="3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7"/>
  <sheetViews>
    <sheetView showGridLines="0" topLeftCell="A7" zoomScale="115" zoomScaleNormal="115" workbookViewId="0">
      <pane ySplit="2" topLeftCell="A41" activePane="bottomLeft" state="frozen"/>
      <selection activeCell="A7" sqref="A7"/>
      <selection pane="bottomLeft" activeCell="B58" sqref="B58"/>
    </sheetView>
  </sheetViews>
  <sheetFormatPr baseColWidth="10" defaultColWidth="11.42578125" defaultRowHeight="12.75" x14ac:dyDescent="0.2"/>
  <cols>
    <col min="1" max="1" width="4.42578125" style="4" customWidth="1"/>
    <col min="2" max="2" width="14" style="4" customWidth="1"/>
    <col min="3" max="10" width="6.42578125" style="4" customWidth="1"/>
    <col min="11" max="11" width="58" style="4" customWidth="1"/>
    <col min="12" max="12" width="11.42578125" style="4" customWidth="1"/>
    <col min="13" max="16384" width="11.42578125" style="4"/>
  </cols>
  <sheetData>
    <row r="1" spans="1:11" ht="16.899999999999999" customHeight="1" x14ac:dyDescent="0.2"/>
    <row r="2" spans="1:11" ht="16.899999999999999" customHeight="1" x14ac:dyDescent="0.2"/>
    <row r="3" spans="1:11" ht="16.899999999999999" customHeight="1" x14ac:dyDescent="0.25">
      <c r="K3" s="106" t="s">
        <v>0</v>
      </c>
    </row>
    <row r="4" spans="1:11" ht="16.899999999999999" customHeight="1" x14ac:dyDescent="0.3">
      <c r="K4" s="107" t="s">
        <v>1</v>
      </c>
    </row>
    <row r="5" spans="1:11" ht="16.899999999999999" customHeight="1" x14ac:dyDescent="0.3">
      <c r="K5" s="107" t="s">
        <v>2</v>
      </c>
    </row>
    <row r="6" spans="1:11" ht="4.5" customHeight="1" x14ac:dyDescent="0.2">
      <c r="A6" s="13"/>
      <c r="B6" s="13"/>
      <c r="C6" s="13"/>
      <c r="D6" s="13"/>
      <c r="E6" s="13"/>
      <c r="F6" s="13"/>
      <c r="G6" s="13"/>
      <c r="H6" s="13"/>
      <c r="I6" s="13"/>
      <c r="J6" s="13"/>
      <c r="K6" s="13"/>
    </row>
    <row r="7" spans="1:11" s="5" customFormat="1" ht="16.5" customHeight="1" x14ac:dyDescent="0.2">
      <c r="A7" s="188" t="s">
        <v>3</v>
      </c>
      <c r="B7" s="188" t="s">
        <v>4</v>
      </c>
      <c r="C7" s="193" t="s">
        <v>5</v>
      </c>
      <c r="D7" s="193"/>
      <c r="E7" s="188" t="s">
        <v>6</v>
      </c>
      <c r="F7" s="189"/>
      <c r="G7" s="188" t="s">
        <v>7</v>
      </c>
      <c r="H7" s="189"/>
      <c r="I7" s="188" t="s">
        <v>8</v>
      </c>
      <c r="J7" s="189"/>
      <c r="K7" s="188" t="s">
        <v>9</v>
      </c>
    </row>
    <row r="8" spans="1:11" s="5" customFormat="1" ht="16.5" customHeight="1" x14ac:dyDescent="0.2">
      <c r="A8" s="188"/>
      <c r="B8" s="188"/>
      <c r="C8" s="14" t="s">
        <v>10</v>
      </c>
      <c r="D8" s="14" t="s">
        <v>11</v>
      </c>
      <c r="E8" s="189"/>
      <c r="F8" s="189"/>
      <c r="G8" s="189"/>
      <c r="H8" s="189"/>
      <c r="I8" s="189"/>
      <c r="J8" s="189"/>
      <c r="K8" s="188"/>
    </row>
    <row r="9" spans="1:11" s="5" customFormat="1" ht="3" customHeight="1" x14ac:dyDescent="0.2">
      <c r="A9" s="15"/>
      <c r="B9" s="16"/>
      <c r="C9" s="17"/>
      <c r="D9" s="17"/>
      <c r="E9" s="17"/>
      <c r="F9" s="17"/>
      <c r="G9" s="16"/>
      <c r="H9" s="16"/>
      <c r="I9" s="16"/>
      <c r="J9" s="16"/>
      <c r="K9" s="6"/>
    </row>
    <row r="10" spans="1:11" ht="11.1" customHeight="1" x14ac:dyDescent="0.2">
      <c r="A10" s="194">
        <v>2016</v>
      </c>
      <c r="B10" s="32" t="s">
        <v>80</v>
      </c>
      <c r="C10" s="47"/>
      <c r="D10" s="33" t="s">
        <v>13</v>
      </c>
      <c r="E10" s="34">
        <v>1</v>
      </c>
      <c r="F10" s="35"/>
      <c r="G10" s="34"/>
      <c r="H10" s="35"/>
      <c r="I10" s="34"/>
      <c r="J10" s="35"/>
      <c r="K10" s="30"/>
    </row>
    <row r="11" spans="1:11" ht="11.1" customHeight="1" x14ac:dyDescent="0.2">
      <c r="A11" s="195"/>
      <c r="B11" s="32" t="s">
        <v>81</v>
      </c>
      <c r="C11" s="33"/>
      <c r="D11" s="33" t="s">
        <v>13</v>
      </c>
      <c r="E11" s="34">
        <v>7</v>
      </c>
      <c r="F11" s="35"/>
      <c r="G11" s="34"/>
      <c r="H11" s="35"/>
      <c r="I11" s="34"/>
      <c r="J11" s="35"/>
      <c r="K11" s="30"/>
    </row>
    <row r="12" spans="1:11" ht="22.9" customHeight="1" x14ac:dyDescent="0.2">
      <c r="A12" s="195"/>
      <c r="B12" s="32" t="s">
        <v>82</v>
      </c>
      <c r="C12" s="33" t="s">
        <v>13</v>
      </c>
      <c r="D12" s="33"/>
      <c r="E12" s="34">
        <v>23</v>
      </c>
      <c r="F12" s="35" t="s">
        <v>14</v>
      </c>
      <c r="G12" s="34">
        <v>1</v>
      </c>
      <c r="H12" s="35"/>
      <c r="I12" s="34">
        <v>5</v>
      </c>
      <c r="J12" s="35"/>
      <c r="K12" s="30" t="s">
        <v>83</v>
      </c>
    </row>
    <row r="13" spans="1:11" ht="11.1" customHeight="1" x14ac:dyDescent="0.2">
      <c r="A13" s="195"/>
      <c r="B13" s="32" t="s">
        <v>84</v>
      </c>
      <c r="C13" s="33"/>
      <c r="D13" s="33" t="s">
        <v>13</v>
      </c>
      <c r="E13" s="34">
        <v>2</v>
      </c>
      <c r="F13" s="35"/>
      <c r="G13" s="34"/>
      <c r="H13" s="35"/>
      <c r="I13" s="34"/>
      <c r="J13" s="35"/>
      <c r="K13" s="30"/>
    </row>
    <row r="14" spans="1:11" ht="45" customHeight="1" x14ac:dyDescent="0.2">
      <c r="A14" s="195"/>
      <c r="B14" s="32" t="s">
        <v>46</v>
      </c>
      <c r="C14" s="33" t="s">
        <v>13</v>
      </c>
      <c r="D14" s="33"/>
      <c r="E14" s="34">
        <v>21</v>
      </c>
      <c r="F14" s="35" t="s">
        <v>14</v>
      </c>
      <c r="G14" s="34">
        <v>1</v>
      </c>
      <c r="H14" s="35"/>
      <c r="I14" s="34">
        <v>4</v>
      </c>
      <c r="J14" s="35"/>
      <c r="K14" s="30" t="s">
        <v>85</v>
      </c>
    </row>
    <row r="15" spans="1:11" ht="11.1" customHeight="1" x14ac:dyDescent="0.2">
      <c r="A15" s="195"/>
      <c r="B15" s="32" t="s">
        <v>86</v>
      </c>
      <c r="C15" s="33"/>
      <c r="D15" s="33" t="s">
        <v>13</v>
      </c>
      <c r="E15" s="34">
        <v>5</v>
      </c>
      <c r="F15" s="35"/>
      <c r="G15" s="34"/>
      <c r="H15" s="35"/>
      <c r="I15" s="34">
        <v>1</v>
      </c>
      <c r="J15" s="35"/>
      <c r="K15" s="30"/>
    </row>
    <row r="16" spans="1:11" ht="11.1" customHeight="1" x14ac:dyDescent="0.2">
      <c r="A16" s="195"/>
      <c r="B16" s="32" t="s">
        <v>87</v>
      </c>
      <c r="C16" s="33"/>
      <c r="D16" s="33" t="s">
        <v>13</v>
      </c>
      <c r="E16" s="34">
        <v>1</v>
      </c>
      <c r="F16" s="35"/>
      <c r="G16" s="34"/>
      <c r="H16" s="35"/>
      <c r="I16" s="34"/>
      <c r="J16" s="35"/>
      <c r="K16" s="30"/>
    </row>
    <row r="17" spans="1:11" ht="11.1" customHeight="1" x14ac:dyDescent="0.2">
      <c r="A17" s="195"/>
      <c r="B17" s="32" t="s">
        <v>88</v>
      </c>
      <c r="C17" s="33"/>
      <c r="D17" s="33" t="s">
        <v>13</v>
      </c>
      <c r="E17" s="34">
        <v>1</v>
      </c>
      <c r="F17" s="35"/>
      <c r="G17" s="34"/>
      <c r="H17" s="35"/>
      <c r="I17" s="34"/>
      <c r="J17" s="35"/>
      <c r="K17" s="30"/>
    </row>
    <row r="18" spans="1:11" ht="11.1" customHeight="1" x14ac:dyDescent="0.2">
      <c r="A18" s="195"/>
      <c r="B18" s="32" t="s">
        <v>89</v>
      </c>
      <c r="C18" s="33"/>
      <c r="D18" s="33" t="s">
        <v>13</v>
      </c>
      <c r="E18" s="34">
        <v>1</v>
      </c>
      <c r="F18" s="35"/>
      <c r="G18" s="34"/>
      <c r="H18" s="35"/>
      <c r="I18" s="34"/>
      <c r="J18" s="35"/>
      <c r="K18" s="30"/>
    </row>
    <row r="19" spans="1:11" ht="24" customHeight="1" x14ac:dyDescent="0.2">
      <c r="A19" s="195"/>
      <c r="B19" s="32" t="s">
        <v>90</v>
      </c>
      <c r="C19" s="33" t="s">
        <v>13</v>
      </c>
      <c r="D19" s="33"/>
      <c r="E19" s="34">
        <v>20</v>
      </c>
      <c r="F19" s="35" t="s">
        <v>14</v>
      </c>
      <c r="G19" s="34">
        <v>1</v>
      </c>
      <c r="H19" s="35"/>
      <c r="I19" s="34">
        <v>5</v>
      </c>
      <c r="J19" s="35"/>
      <c r="K19" s="30" t="s">
        <v>91</v>
      </c>
    </row>
    <row r="20" spans="1:11" ht="24" customHeight="1" x14ac:dyDescent="0.2">
      <c r="A20" s="195"/>
      <c r="B20" s="32" t="s">
        <v>92</v>
      </c>
      <c r="C20" s="33" t="s">
        <v>13</v>
      </c>
      <c r="D20" s="33"/>
      <c r="E20" s="34">
        <v>19</v>
      </c>
      <c r="F20" s="35" t="s">
        <v>14</v>
      </c>
      <c r="G20" s="34">
        <v>2</v>
      </c>
      <c r="H20" s="35"/>
      <c r="I20" s="34">
        <v>4</v>
      </c>
      <c r="J20" s="35"/>
      <c r="K20" s="30" t="s">
        <v>93</v>
      </c>
    </row>
    <row r="21" spans="1:11" ht="11.1" customHeight="1" x14ac:dyDescent="0.2">
      <c r="A21" s="195"/>
      <c r="B21" s="32" t="s">
        <v>56</v>
      </c>
      <c r="C21" s="33"/>
      <c r="D21" s="33" t="s">
        <v>13</v>
      </c>
      <c r="E21" s="34">
        <v>3</v>
      </c>
      <c r="F21" s="35"/>
      <c r="G21" s="34"/>
      <c r="H21" s="35"/>
      <c r="I21" s="34"/>
      <c r="J21" s="35"/>
      <c r="K21" s="30"/>
    </row>
    <row r="22" spans="1:11" ht="72.599999999999994" customHeight="1" x14ac:dyDescent="0.2">
      <c r="A22" s="195"/>
      <c r="B22" s="32" t="s">
        <v>56</v>
      </c>
      <c r="C22" s="33"/>
      <c r="D22" s="33" t="s">
        <v>13</v>
      </c>
      <c r="E22" s="34">
        <v>3</v>
      </c>
      <c r="F22" s="35" t="s">
        <v>14</v>
      </c>
      <c r="G22" s="34"/>
      <c r="H22" s="35"/>
      <c r="I22" s="34"/>
      <c r="J22" s="35"/>
      <c r="K22" s="30" t="s">
        <v>94</v>
      </c>
    </row>
    <row r="23" spans="1:11" ht="13.5" x14ac:dyDescent="0.2">
      <c r="A23" s="195"/>
      <c r="B23" s="32" t="s">
        <v>95</v>
      </c>
      <c r="C23" s="33"/>
      <c r="D23" s="33" t="s">
        <v>13</v>
      </c>
      <c r="E23" s="34">
        <v>1</v>
      </c>
      <c r="F23" s="35"/>
      <c r="G23" s="34"/>
      <c r="H23" s="35"/>
      <c r="I23" s="34"/>
      <c r="J23" s="35"/>
      <c r="K23" s="30"/>
    </row>
    <row r="24" spans="1:11" ht="25.5" x14ac:dyDescent="0.2">
      <c r="A24" s="195"/>
      <c r="B24" s="32" t="s">
        <v>96</v>
      </c>
      <c r="C24" s="33"/>
      <c r="D24" s="33" t="s">
        <v>13</v>
      </c>
      <c r="E24" s="34">
        <v>2</v>
      </c>
      <c r="F24" s="35" t="s">
        <v>14</v>
      </c>
      <c r="G24" s="34"/>
      <c r="H24" s="35"/>
      <c r="I24" s="34"/>
      <c r="J24" s="35"/>
      <c r="K24" s="30" t="s">
        <v>97</v>
      </c>
    </row>
    <row r="25" spans="1:11" ht="13.5" x14ac:dyDescent="0.2">
      <c r="A25" s="195"/>
      <c r="B25" s="32" t="s">
        <v>98</v>
      </c>
      <c r="C25" s="33"/>
      <c r="D25" s="33" t="s">
        <v>13</v>
      </c>
      <c r="E25" s="34">
        <v>1</v>
      </c>
      <c r="F25" s="35"/>
      <c r="G25" s="34"/>
      <c r="H25" s="35"/>
      <c r="I25" s="34"/>
      <c r="J25" s="35"/>
      <c r="K25" s="30"/>
    </row>
    <row r="26" spans="1:11" ht="38.25" customHeight="1" x14ac:dyDescent="0.2">
      <c r="A26" s="195"/>
      <c r="B26" s="32" t="s">
        <v>99</v>
      </c>
      <c r="C26" s="33" t="s">
        <v>13</v>
      </c>
      <c r="D26" s="33"/>
      <c r="E26" s="34">
        <v>12</v>
      </c>
      <c r="F26" s="35" t="s">
        <v>14</v>
      </c>
      <c r="G26" s="34">
        <v>2</v>
      </c>
      <c r="H26" s="35"/>
      <c r="I26" s="34">
        <v>6</v>
      </c>
      <c r="J26" s="35"/>
      <c r="K26" s="30" t="s">
        <v>100</v>
      </c>
    </row>
    <row r="27" spans="1:11" ht="13.5" x14ac:dyDescent="0.2">
      <c r="A27" s="195"/>
      <c r="B27" s="32" t="s">
        <v>101</v>
      </c>
      <c r="C27" s="33"/>
      <c r="D27" s="33" t="s">
        <v>13</v>
      </c>
      <c r="E27" s="34">
        <v>5</v>
      </c>
      <c r="F27" s="35"/>
      <c r="G27" s="34"/>
      <c r="H27" s="35"/>
      <c r="I27" s="34"/>
      <c r="J27" s="35"/>
      <c r="K27" s="30"/>
    </row>
    <row r="28" spans="1:11" ht="13.5" x14ac:dyDescent="0.2">
      <c r="A28" s="195"/>
      <c r="B28" s="32" t="s">
        <v>102</v>
      </c>
      <c r="C28" s="33"/>
      <c r="D28" s="33" t="s">
        <v>13</v>
      </c>
      <c r="E28" s="34">
        <v>1</v>
      </c>
      <c r="F28" s="35"/>
      <c r="G28" s="34"/>
      <c r="H28" s="35"/>
      <c r="I28" s="34"/>
      <c r="J28" s="35"/>
      <c r="K28" s="30"/>
    </row>
    <row r="29" spans="1:11" ht="23.45" customHeight="1" x14ac:dyDescent="0.2">
      <c r="A29" s="195"/>
      <c r="B29" s="32" t="s">
        <v>18</v>
      </c>
      <c r="C29" s="33" t="s">
        <v>13</v>
      </c>
      <c r="D29" s="33"/>
      <c r="E29" s="34">
        <v>20</v>
      </c>
      <c r="F29" s="35" t="s">
        <v>14</v>
      </c>
      <c r="G29" s="34"/>
      <c r="H29" s="35"/>
      <c r="I29" s="34">
        <v>6</v>
      </c>
      <c r="J29" s="35"/>
      <c r="K29" s="30" t="s">
        <v>103</v>
      </c>
    </row>
    <row r="30" spans="1:11" ht="13.5" x14ac:dyDescent="0.2">
      <c r="A30" s="195"/>
      <c r="B30" s="32" t="s">
        <v>104</v>
      </c>
      <c r="C30" s="33"/>
      <c r="D30" s="33" t="s">
        <v>13</v>
      </c>
      <c r="E30" s="34">
        <v>2</v>
      </c>
      <c r="F30" s="35"/>
      <c r="G30" s="34"/>
      <c r="H30" s="35"/>
      <c r="I30" s="34"/>
      <c r="J30" s="35"/>
      <c r="K30" s="30"/>
    </row>
    <row r="31" spans="1:11" ht="24.6" customHeight="1" x14ac:dyDescent="0.2">
      <c r="A31" s="202"/>
      <c r="B31" s="32" t="s">
        <v>105</v>
      </c>
      <c r="C31" s="33" t="s">
        <v>13</v>
      </c>
      <c r="D31" s="33"/>
      <c r="E31" s="34">
        <v>15</v>
      </c>
      <c r="F31" s="35" t="s">
        <v>14</v>
      </c>
      <c r="G31" s="34"/>
      <c r="H31" s="35"/>
      <c r="I31" s="34">
        <v>2</v>
      </c>
      <c r="J31" s="35"/>
      <c r="K31" s="30" t="s">
        <v>106</v>
      </c>
    </row>
    <row r="32" spans="1:11" ht="21" customHeight="1" x14ac:dyDescent="0.2">
      <c r="A32" s="194">
        <v>2016</v>
      </c>
      <c r="B32" s="32" t="s">
        <v>105</v>
      </c>
      <c r="C32" s="33"/>
      <c r="D32" s="33" t="s">
        <v>13</v>
      </c>
      <c r="E32" s="34">
        <v>1</v>
      </c>
      <c r="F32" s="35"/>
      <c r="G32" s="34"/>
      <c r="H32" s="35"/>
      <c r="I32" s="34"/>
      <c r="J32" s="35"/>
      <c r="K32" s="30"/>
    </row>
    <row r="33" spans="1:11" ht="13.5" x14ac:dyDescent="0.2">
      <c r="A33" s="195"/>
      <c r="B33" s="32" t="s">
        <v>107</v>
      </c>
      <c r="C33" s="33"/>
      <c r="D33" s="33" t="s">
        <v>13</v>
      </c>
      <c r="E33" s="34">
        <v>1</v>
      </c>
      <c r="F33" s="35"/>
      <c r="G33" s="34"/>
      <c r="H33" s="35"/>
      <c r="I33" s="34"/>
      <c r="J33" s="35"/>
      <c r="K33" s="30"/>
    </row>
    <row r="34" spans="1:11" ht="13.5" x14ac:dyDescent="0.2">
      <c r="A34" s="195"/>
      <c r="B34" s="32" t="s">
        <v>108</v>
      </c>
      <c r="C34" s="33"/>
      <c r="D34" s="33" t="s">
        <v>13</v>
      </c>
      <c r="E34" s="34">
        <v>5</v>
      </c>
      <c r="F34" s="35"/>
      <c r="G34" s="34"/>
      <c r="H34" s="35"/>
      <c r="I34" s="34"/>
      <c r="J34" s="35"/>
      <c r="K34" s="30"/>
    </row>
    <row r="35" spans="1:11" ht="13.5" customHeight="1" x14ac:dyDescent="0.2">
      <c r="A35" s="195"/>
      <c r="B35" s="32" t="s">
        <v>109</v>
      </c>
      <c r="C35" s="33"/>
      <c r="D35" s="33" t="s">
        <v>13</v>
      </c>
      <c r="E35" s="34">
        <v>8</v>
      </c>
      <c r="F35" s="35"/>
      <c r="G35" s="34"/>
      <c r="H35" s="35"/>
      <c r="I35" s="34"/>
      <c r="J35" s="35"/>
      <c r="K35" s="30"/>
    </row>
    <row r="36" spans="1:11" ht="36" customHeight="1" x14ac:dyDescent="0.2">
      <c r="A36" s="195"/>
      <c r="B36" s="32" t="s">
        <v>110</v>
      </c>
      <c r="C36" s="33" t="s">
        <v>13</v>
      </c>
      <c r="D36" s="33"/>
      <c r="E36" s="34">
        <v>12</v>
      </c>
      <c r="F36" s="35" t="s">
        <v>14</v>
      </c>
      <c r="G36" s="34">
        <v>3</v>
      </c>
      <c r="H36" s="35"/>
      <c r="I36" s="34">
        <v>2</v>
      </c>
      <c r="J36" s="35"/>
      <c r="K36" s="30" t="s">
        <v>111</v>
      </c>
    </row>
    <row r="37" spans="1:11" ht="13.5" x14ac:dyDescent="0.2">
      <c r="A37" s="195"/>
      <c r="B37" s="32" t="s">
        <v>112</v>
      </c>
      <c r="C37" s="33"/>
      <c r="D37" s="33" t="s">
        <v>13</v>
      </c>
      <c r="E37" s="34">
        <v>2</v>
      </c>
      <c r="F37" s="35"/>
      <c r="G37" s="34"/>
      <c r="H37" s="35"/>
      <c r="I37" s="34"/>
      <c r="J37" s="35"/>
      <c r="K37" s="30"/>
    </row>
    <row r="38" spans="1:11" ht="13.5" x14ac:dyDescent="0.2">
      <c r="A38" s="195"/>
      <c r="B38" s="32" t="s">
        <v>113</v>
      </c>
      <c r="C38" s="33"/>
      <c r="D38" s="33" t="s">
        <v>13</v>
      </c>
      <c r="E38" s="34">
        <v>4</v>
      </c>
      <c r="F38" s="35"/>
      <c r="G38" s="34"/>
      <c r="H38" s="35"/>
      <c r="I38" s="34"/>
      <c r="J38" s="35"/>
      <c r="K38" s="30"/>
    </row>
    <row r="39" spans="1:11" ht="13.5" x14ac:dyDescent="0.2">
      <c r="A39" s="195"/>
      <c r="B39" s="32" t="s">
        <v>114</v>
      </c>
      <c r="C39" s="33"/>
      <c r="D39" s="33" t="s">
        <v>13</v>
      </c>
      <c r="E39" s="34">
        <v>3</v>
      </c>
      <c r="F39" s="35"/>
      <c r="G39" s="34"/>
      <c r="H39" s="35"/>
      <c r="I39" s="34"/>
      <c r="J39" s="35"/>
      <c r="K39" s="30"/>
    </row>
    <row r="40" spans="1:11" ht="25.5" customHeight="1" x14ac:dyDescent="0.2">
      <c r="A40" s="195"/>
      <c r="B40" s="32" t="s">
        <v>30</v>
      </c>
      <c r="C40" s="33" t="s">
        <v>13</v>
      </c>
      <c r="D40" s="33"/>
      <c r="E40" s="34">
        <v>20</v>
      </c>
      <c r="F40" s="35" t="s">
        <v>14</v>
      </c>
      <c r="G40" s="34">
        <v>1</v>
      </c>
      <c r="H40" s="35"/>
      <c r="I40" s="34">
        <v>7</v>
      </c>
      <c r="J40" s="35"/>
      <c r="K40" s="30" t="s">
        <v>115</v>
      </c>
    </row>
    <row r="41" spans="1:11" ht="13.5" x14ac:dyDescent="0.2">
      <c r="A41" s="195"/>
      <c r="B41" s="32" t="s">
        <v>30</v>
      </c>
      <c r="C41" s="33"/>
      <c r="D41" s="33" t="s">
        <v>13</v>
      </c>
      <c r="E41" s="34">
        <v>1</v>
      </c>
      <c r="F41" s="35"/>
      <c r="G41" s="34"/>
      <c r="H41" s="35"/>
      <c r="I41" s="34"/>
      <c r="J41" s="35"/>
      <c r="K41" s="30"/>
    </row>
    <row r="42" spans="1:11" ht="13.5" x14ac:dyDescent="0.2">
      <c r="A42" s="195"/>
      <c r="B42" s="32" t="s">
        <v>116</v>
      </c>
      <c r="C42" s="33"/>
      <c r="D42" s="33" t="s">
        <v>13</v>
      </c>
      <c r="E42" s="34">
        <v>11</v>
      </c>
      <c r="F42" s="35"/>
      <c r="G42" s="34">
        <v>2</v>
      </c>
      <c r="H42" s="35"/>
      <c r="I42" s="34"/>
      <c r="J42" s="35"/>
      <c r="K42" s="30"/>
    </row>
    <row r="43" spans="1:11" ht="13.5" x14ac:dyDescent="0.2">
      <c r="A43" s="195"/>
      <c r="B43" s="32" t="s">
        <v>117</v>
      </c>
      <c r="C43" s="33"/>
      <c r="D43" s="33" t="s">
        <v>13</v>
      </c>
      <c r="E43" s="34">
        <v>1</v>
      </c>
      <c r="F43" s="35"/>
      <c r="G43" s="34"/>
      <c r="H43" s="35"/>
      <c r="I43" s="34"/>
      <c r="J43" s="35"/>
      <c r="K43" s="30"/>
    </row>
    <row r="44" spans="1:11" ht="13.5" customHeight="1" x14ac:dyDescent="0.2">
      <c r="A44" s="195"/>
      <c r="B44" s="32" t="s">
        <v>118</v>
      </c>
      <c r="C44" s="33"/>
      <c r="D44" s="33" t="s">
        <v>13</v>
      </c>
      <c r="E44" s="34">
        <v>3</v>
      </c>
      <c r="F44" s="35"/>
      <c r="G44" s="34"/>
      <c r="H44" s="35"/>
      <c r="I44" s="34"/>
      <c r="J44" s="35"/>
      <c r="K44" s="30"/>
    </row>
    <row r="45" spans="1:11" ht="25.15" customHeight="1" x14ac:dyDescent="0.2">
      <c r="A45" s="195"/>
      <c r="B45" s="32" t="s">
        <v>119</v>
      </c>
      <c r="C45" s="33" t="s">
        <v>13</v>
      </c>
      <c r="D45" s="33"/>
      <c r="E45" s="34">
        <v>7</v>
      </c>
      <c r="F45" s="35" t="s">
        <v>14</v>
      </c>
      <c r="G45" s="34">
        <v>5</v>
      </c>
      <c r="H45" s="35"/>
      <c r="I45" s="34">
        <v>6</v>
      </c>
      <c r="J45" s="35"/>
      <c r="K45" s="30" t="s">
        <v>120</v>
      </c>
    </row>
    <row r="46" spans="1:11" ht="13.5" x14ac:dyDescent="0.2">
      <c r="A46" s="195"/>
      <c r="B46" s="32" t="s">
        <v>121</v>
      </c>
      <c r="C46" s="33"/>
      <c r="D46" s="33" t="s">
        <v>13</v>
      </c>
      <c r="E46" s="34">
        <v>3</v>
      </c>
      <c r="F46" s="35"/>
      <c r="G46" s="34">
        <v>1</v>
      </c>
      <c r="H46" s="35"/>
      <c r="I46" s="34"/>
      <c r="J46" s="35"/>
      <c r="K46" s="30"/>
    </row>
    <row r="47" spans="1:11" ht="13.5" x14ac:dyDescent="0.2">
      <c r="A47" s="195"/>
      <c r="B47" s="32" t="s">
        <v>75</v>
      </c>
      <c r="C47" s="33"/>
      <c r="D47" s="33" t="s">
        <v>13</v>
      </c>
      <c r="E47" s="34">
        <v>13</v>
      </c>
      <c r="F47" s="35"/>
      <c r="G47" s="34"/>
      <c r="H47" s="35"/>
      <c r="I47" s="34"/>
      <c r="J47" s="35"/>
      <c r="K47" s="30"/>
    </row>
    <row r="48" spans="1:11" ht="34.15" customHeight="1" x14ac:dyDescent="0.2">
      <c r="A48" s="195"/>
      <c r="B48" s="32" t="s">
        <v>76</v>
      </c>
      <c r="C48" s="33" t="s">
        <v>13</v>
      </c>
      <c r="D48" s="33"/>
      <c r="E48" s="34">
        <v>11</v>
      </c>
      <c r="F48" s="35" t="s">
        <v>14</v>
      </c>
      <c r="G48" s="34">
        <v>4</v>
      </c>
      <c r="H48" s="35"/>
      <c r="I48" s="34">
        <v>6</v>
      </c>
      <c r="J48" s="35"/>
      <c r="K48" s="30" t="s">
        <v>122</v>
      </c>
    </row>
    <row r="49" spans="1:12" ht="13.5" x14ac:dyDescent="0.2">
      <c r="A49" s="195"/>
      <c r="B49" s="32" t="s">
        <v>76</v>
      </c>
      <c r="C49" s="33"/>
      <c r="D49" s="33" t="s">
        <v>13</v>
      </c>
      <c r="E49" s="34">
        <v>1</v>
      </c>
      <c r="F49" s="35"/>
      <c r="G49" s="34"/>
      <c r="H49" s="35"/>
      <c r="I49" s="34"/>
      <c r="J49" s="35"/>
      <c r="K49" s="30"/>
    </row>
    <row r="50" spans="1:12" ht="13.5" x14ac:dyDescent="0.2">
      <c r="A50" s="195"/>
      <c r="B50" s="32" t="s">
        <v>123</v>
      </c>
      <c r="C50" s="33"/>
      <c r="D50" s="33" t="s">
        <v>13</v>
      </c>
      <c r="E50" s="34">
        <v>23</v>
      </c>
      <c r="F50" s="35"/>
      <c r="G50" s="34">
        <v>5</v>
      </c>
      <c r="H50" s="35"/>
      <c r="I50" s="34"/>
      <c r="J50" s="35"/>
      <c r="K50" s="30"/>
    </row>
    <row r="51" spans="1:12" ht="24" customHeight="1" x14ac:dyDescent="0.2">
      <c r="A51" s="195"/>
      <c r="B51" s="32" t="s">
        <v>124</v>
      </c>
      <c r="C51" s="33" t="s">
        <v>13</v>
      </c>
      <c r="D51" s="33"/>
      <c r="E51" s="34">
        <v>24</v>
      </c>
      <c r="F51" s="35" t="s">
        <v>14</v>
      </c>
      <c r="G51" s="34">
        <v>2</v>
      </c>
      <c r="H51" s="35"/>
      <c r="I51" s="34"/>
      <c r="J51" s="35"/>
      <c r="K51" s="30" t="s">
        <v>125</v>
      </c>
    </row>
    <row r="52" spans="1:12" ht="13.5" x14ac:dyDescent="0.2">
      <c r="A52" s="195"/>
      <c r="B52" s="32" t="s">
        <v>124</v>
      </c>
      <c r="C52" s="33"/>
      <c r="D52" s="33" t="s">
        <v>13</v>
      </c>
      <c r="E52" s="34">
        <v>1</v>
      </c>
      <c r="F52" s="35"/>
      <c r="G52" s="34"/>
      <c r="H52" s="35"/>
      <c r="I52" s="34"/>
      <c r="J52" s="35"/>
      <c r="K52" s="30"/>
    </row>
    <row r="53" spans="1:12" ht="13.5" customHeight="1" x14ac:dyDescent="0.2">
      <c r="A53" s="202"/>
      <c r="B53" s="32" t="s">
        <v>126</v>
      </c>
      <c r="C53" s="33"/>
      <c r="D53" s="33" t="s">
        <v>13</v>
      </c>
      <c r="E53" s="34">
        <v>1</v>
      </c>
      <c r="F53" s="35"/>
      <c r="G53" s="34"/>
      <c r="H53" s="35"/>
      <c r="I53" s="34"/>
      <c r="J53" s="35"/>
      <c r="K53" s="30"/>
    </row>
    <row r="54" spans="1:12" ht="3" customHeight="1" x14ac:dyDescent="0.2">
      <c r="A54" s="7"/>
      <c r="B54" s="8"/>
      <c r="C54" s="8"/>
      <c r="D54" s="8"/>
      <c r="E54" s="8"/>
      <c r="F54" s="8"/>
      <c r="G54" s="8"/>
      <c r="H54" s="8"/>
      <c r="I54" s="8"/>
      <c r="J54" s="8"/>
      <c r="K54" s="9"/>
    </row>
    <row r="55" spans="1:12" s="5" customFormat="1" ht="15.75" customHeight="1" x14ac:dyDescent="0.2">
      <c r="A55" s="23" t="s">
        <v>41</v>
      </c>
      <c r="B55" s="48">
        <f>+C55+D55</f>
        <v>44</v>
      </c>
      <c r="C55" s="48">
        <f>COUNTIF(C10:C54,"X")</f>
        <v>12</v>
      </c>
      <c r="D55" s="48">
        <f>COUNTIF(D10:D54,"X")</f>
        <v>32</v>
      </c>
      <c r="E55" s="203">
        <f>SUM(E10:E53)</f>
        <v>322</v>
      </c>
      <c r="F55" s="204"/>
      <c r="G55" s="49">
        <f>SUM(G10:G53)</f>
        <v>30</v>
      </c>
      <c r="H55" s="38"/>
      <c r="I55" s="49">
        <f>SUM(I10:I53)</f>
        <v>54</v>
      </c>
      <c r="J55" s="38"/>
      <c r="K55" s="21"/>
      <c r="L55" s="78">
        <f>SUM(E55:J55)</f>
        <v>406</v>
      </c>
    </row>
    <row r="56" spans="1:12" s="5" customFormat="1" ht="3" customHeight="1" x14ac:dyDescent="0.2">
      <c r="A56" s="10"/>
      <c r="B56" s="39"/>
      <c r="C56" s="39"/>
      <c r="D56" s="39"/>
      <c r="E56" s="39"/>
      <c r="F56" s="39"/>
      <c r="G56" s="39"/>
      <c r="H56" s="39"/>
      <c r="I56" s="39"/>
      <c r="J56" s="39"/>
      <c r="K56" s="12"/>
      <c r="L56" s="79"/>
    </row>
    <row r="57" spans="1:12" s="5" customFormat="1" ht="15.75" customHeight="1" x14ac:dyDescent="0.2">
      <c r="A57" s="23" t="s">
        <v>42</v>
      </c>
      <c r="B57" s="40">
        <f>+C57+D57</f>
        <v>1</v>
      </c>
      <c r="C57" s="40">
        <f>C55/B55</f>
        <v>0.27272727272727271</v>
      </c>
      <c r="D57" s="40">
        <f>+D55/B55</f>
        <v>0.72727272727272729</v>
      </c>
      <c r="E57" s="200">
        <f>+E55/L55</f>
        <v>0.7931034482758621</v>
      </c>
      <c r="F57" s="201"/>
      <c r="G57" s="200">
        <f>+G55/L55</f>
        <v>7.3891625615763554E-2</v>
      </c>
      <c r="H57" s="201"/>
      <c r="I57" s="200">
        <f>+I55/L55</f>
        <v>0.13300492610837439</v>
      </c>
      <c r="J57" s="201"/>
      <c r="K57" s="21"/>
      <c r="L57" s="80">
        <f>SUM(E57:J57)</f>
        <v>1</v>
      </c>
    </row>
  </sheetData>
  <mergeCells count="13">
    <mergeCell ref="I7:J8"/>
    <mergeCell ref="K7:K8"/>
    <mergeCell ref="A10:A31"/>
    <mergeCell ref="E55:F55"/>
    <mergeCell ref="E57:F57"/>
    <mergeCell ref="G57:H57"/>
    <mergeCell ref="I57:J57"/>
    <mergeCell ref="A32:A53"/>
    <mergeCell ref="A7:A8"/>
    <mergeCell ref="B7:B8"/>
    <mergeCell ref="C7:D7"/>
    <mergeCell ref="E7:F8"/>
    <mergeCell ref="G7:H8"/>
  </mergeCells>
  <pageMargins left="0.55118110236220474" right="0.23622047244094491" top="0.28000000000000003" bottom="0.28000000000000003" header="0" footer="0"/>
  <pageSetup firstPageNumber="4" orientation="landscape" useFirstPageNumber="1" r:id="rId1"/>
  <headerFooter>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9"/>
  <sheetViews>
    <sheetView showGridLines="0" topLeftCell="A7" zoomScale="115" zoomScaleNormal="115" workbookViewId="0">
      <pane ySplit="2" topLeftCell="A35" activePane="bottomLeft" state="frozen"/>
      <selection activeCell="A7" sqref="A7"/>
      <selection pane="bottomLeft" activeCell="B50" sqref="B50"/>
    </sheetView>
  </sheetViews>
  <sheetFormatPr baseColWidth="10" defaultColWidth="11.42578125" defaultRowHeight="12.75" x14ac:dyDescent="0.2"/>
  <cols>
    <col min="1" max="1" width="4.42578125" style="4" customWidth="1"/>
    <col min="2" max="2" width="14" style="4" customWidth="1"/>
    <col min="3" max="10" width="6.42578125" style="4" customWidth="1"/>
    <col min="11" max="11" width="58" style="4" customWidth="1"/>
    <col min="12" max="12" width="11.42578125" style="4" customWidth="1"/>
    <col min="13" max="16384" width="11.42578125" style="4"/>
  </cols>
  <sheetData>
    <row r="1" spans="1:11" ht="16.899999999999999" customHeight="1" x14ac:dyDescent="0.2"/>
    <row r="2" spans="1:11" ht="16.899999999999999" customHeight="1" x14ac:dyDescent="0.2"/>
    <row r="3" spans="1:11" ht="16.899999999999999" customHeight="1" x14ac:dyDescent="0.25">
      <c r="K3" s="106" t="s">
        <v>0</v>
      </c>
    </row>
    <row r="4" spans="1:11" ht="16.899999999999999" customHeight="1" x14ac:dyDescent="0.3">
      <c r="K4" s="107" t="s">
        <v>1</v>
      </c>
    </row>
    <row r="5" spans="1:11" ht="16.899999999999999" customHeight="1" x14ac:dyDescent="0.3">
      <c r="K5" s="107" t="s">
        <v>2</v>
      </c>
    </row>
    <row r="6" spans="1:11" ht="4.5" customHeight="1" x14ac:dyDescent="0.2">
      <c r="A6" s="13"/>
      <c r="B6" s="13"/>
      <c r="C6" s="13"/>
      <c r="D6" s="13"/>
      <c r="E6" s="13"/>
      <c r="F6" s="13"/>
      <c r="G6" s="13"/>
      <c r="H6" s="13"/>
      <c r="I6" s="13"/>
      <c r="J6" s="13"/>
      <c r="K6" s="13"/>
    </row>
    <row r="7" spans="1:11" s="5" customFormat="1" ht="16.5" customHeight="1" x14ac:dyDescent="0.2">
      <c r="A7" s="188" t="s">
        <v>3</v>
      </c>
      <c r="B7" s="188" t="s">
        <v>4</v>
      </c>
      <c r="C7" s="193" t="s">
        <v>5</v>
      </c>
      <c r="D7" s="193"/>
      <c r="E7" s="188" t="s">
        <v>6</v>
      </c>
      <c r="F7" s="189"/>
      <c r="G7" s="188" t="s">
        <v>7</v>
      </c>
      <c r="H7" s="189"/>
      <c r="I7" s="188" t="s">
        <v>8</v>
      </c>
      <c r="J7" s="189"/>
      <c r="K7" s="188" t="s">
        <v>9</v>
      </c>
    </row>
    <row r="8" spans="1:11" s="5" customFormat="1" ht="16.5" customHeight="1" x14ac:dyDescent="0.2">
      <c r="A8" s="188"/>
      <c r="B8" s="188"/>
      <c r="C8" s="14" t="s">
        <v>10</v>
      </c>
      <c r="D8" s="14" t="s">
        <v>11</v>
      </c>
      <c r="E8" s="189"/>
      <c r="F8" s="189"/>
      <c r="G8" s="189"/>
      <c r="H8" s="189"/>
      <c r="I8" s="189"/>
      <c r="J8" s="189"/>
      <c r="K8" s="188"/>
    </row>
    <row r="9" spans="1:11" s="5" customFormat="1" ht="3" customHeight="1" x14ac:dyDescent="0.2">
      <c r="A9" s="108"/>
      <c r="B9" s="16"/>
      <c r="C9" s="17"/>
      <c r="D9" s="17"/>
      <c r="E9" s="17"/>
      <c r="F9" s="17"/>
      <c r="G9" s="16"/>
      <c r="H9" s="16"/>
      <c r="I9" s="16"/>
      <c r="J9" s="16"/>
      <c r="K9" s="6"/>
    </row>
    <row r="10" spans="1:11" ht="13.5" customHeight="1" x14ac:dyDescent="0.2">
      <c r="A10" s="194">
        <v>2017</v>
      </c>
      <c r="B10" s="60" t="s">
        <v>127</v>
      </c>
      <c r="C10" s="42" t="s">
        <v>13</v>
      </c>
      <c r="D10" s="42"/>
      <c r="E10" s="45">
        <v>6</v>
      </c>
      <c r="F10" s="44"/>
      <c r="G10" s="45">
        <v>3</v>
      </c>
      <c r="H10" s="44"/>
      <c r="I10" s="45">
        <v>4</v>
      </c>
      <c r="J10" s="44"/>
      <c r="K10" s="29"/>
    </row>
    <row r="11" spans="1:11" ht="13.5" customHeight="1" x14ac:dyDescent="0.2">
      <c r="A11" s="195"/>
      <c r="B11" s="61" t="s">
        <v>82</v>
      </c>
      <c r="C11" s="33"/>
      <c r="D11" s="33" t="s">
        <v>13</v>
      </c>
      <c r="E11" s="34">
        <v>4</v>
      </c>
      <c r="F11" s="35"/>
      <c r="G11" s="34"/>
      <c r="H11" s="35"/>
      <c r="I11" s="34"/>
      <c r="J11" s="35"/>
      <c r="K11" s="30"/>
    </row>
    <row r="12" spans="1:11" ht="13.5" customHeight="1" x14ac:dyDescent="0.2">
      <c r="A12" s="195"/>
      <c r="B12" s="61" t="s">
        <v>45</v>
      </c>
      <c r="C12" s="33"/>
      <c r="D12" s="33" t="s">
        <v>13</v>
      </c>
      <c r="E12" s="34">
        <v>4</v>
      </c>
      <c r="F12" s="35"/>
      <c r="G12" s="34"/>
      <c r="H12" s="35"/>
      <c r="I12" s="34"/>
      <c r="J12" s="35"/>
      <c r="K12" s="30"/>
    </row>
    <row r="13" spans="1:11" ht="13.5" customHeight="1" x14ac:dyDescent="0.2">
      <c r="A13" s="195"/>
      <c r="B13" s="61" t="s">
        <v>128</v>
      </c>
      <c r="C13" s="33" t="s">
        <v>13</v>
      </c>
      <c r="D13" s="33"/>
      <c r="E13" s="34">
        <v>12</v>
      </c>
      <c r="F13" s="35"/>
      <c r="G13" s="34"/>
      <c r="H13" s="35"/>
      <c r="I13" s="34">
        <v>5</v>
      </c>
      <c r="J13" s="35"/>
      <c r="K13" s="30"/>
    </row>
    <row r="14" spans="1:11" ht="13.5" customHeight="1" x14ac:dyDescent="0.2">
      <c r="A14" s="195"/>
      <c r="B14" s="61" t="s">
        <v>129</v>
      </c>
      <c r="C14" s="33"/>
      <c r="D14" s="33" t="s">
        <v>13</v>
      </c>
      <c r="E14" s="34">
        <v>1</v>
      </c>
      <c r="F14" s="35"/>
      <c r="G14" s="34"/>
      <c r="H14" s="35"/>
      <c r="I14" s="34"/>
      <c r="J14" s="35"/>
      <c r="K14" s="30"/>
    </row>
    <row r="15" spans="1:11" ht="15.75" customHeight="1" x14ac:dyDescent="0.2">
      <c r="A15" s="195"/>
      <c r="B15" s="61" t="s">
        <v>130</v>
      </c>
      <c r="C15" s="33"/>
      <c r="D15" s="33" t="s">
        <v>13</v>
      </c>
      <c r="E15" s="34">
        <v>6</v>
      </c>
      <c r="F15" s="35" t="s">
        <v>14</v>
      </c>
      <c r="G15" s="34"/>
      <c r="H15" s="35"/>
      <c r="I15" s="34">
        <v>1</v>
      </c>
      <c r="J15" s="35"/>
      <c r="K15" s="30" t="s">
        <v>131</v>
      </c>
    </row>
    <row r="16" spans="1:11" ht="13.5" customHeight="1" x14ac:dyDescent="0.2">
      <c r="A16" s="195"/>
      <c r="B16" s="62" t="s">
        <v>88</v>
      </c>
      <c r="C16" s="52"/>
      <c r="D16" s="52" t="s">
        <v>13</v>
      </c>
      <c r="E16" s="55">
        <v>1</v>
      </c>
      <c r="F16" s="56"/>
      <c r="G16" s="55"/>
      <c r="H16" s="56"/>
      <c r="I16" s="55"/>
      <c r="J16" s="56"/>
      <c r="K16" s="57"/>
    </row>
    <row r="17" spans="1:11" ht="39" customHeight="1" x14ac:dyDescent="0.2">
      <c r="A17" s="195"/>
      <c r="B17" s="62" t="s">
        <v>132</v>
      </c>
      <c r="C17" s="52" t="s">
        <v>13</v>
      </c>
      <c r="D17" s="52"/>
      <c r="E17" s="34">
        <v>10</v>
      </c>
      <c r="F17" s="35" t="s">
        <v>14</v>
      </c>
      <c r="G17" s="34">
        <v>2</v>
      </c>
      <c r="H17" s="35"/>
      <c r="I17" s="34">
        <v>7</v>
      </c>
      <c r="J17" s="35" t="s">
        <v>133</v>
      </c>
      <c r="K17" s="30" t="s">
        <v>134</v>
      </c>
    </row>
    <row r="18" spans="1:11" ht="23.1" customHeight="1" x14ac:dyDescent="0.2">
      <c r="A18" s="195"/>
      <c r="B18" s="62" t="s">
        <v>132</v>
      </c>
      <c r="C18" s="52"/>
      <c r="D18" s="52" t="s">
        <v>13</v>
      </c>
      <c r="E18" s="53">
        <v>8</v>
      </c>
      <c r="F18" s="54" t="s">
        <v>14</v>
      </c>
      <c r="G18" s="53"/>
      <c r="H18" s="54"/>
      <c r="I18" s="53"/>
      <c r="J18" s="54"/>
      <c r="K18" s="30" t="s">
        <v>135</v>
      </c>
    </row>
    <row r="19" spans="1:11" ht="13.5" customHeight="1" x14ac:dyDescent="0.2">
      <c r="A19" s="195"/>
      <c r="B19" s="62" t="s">
        <v>136</v>
      </c>
      <c r="C19" s="52"/>
      <c r="D19" s="52" t="s">
        <v>13</v>
      </c>
      <c r="E19" s="53">
        <v>2</v>
      </c>
      <c r="F19" s="54"/>
      <c r="G19" s="53"/>
      <c r="H19" s="54"/>
      <c r="I19" s="53"/>
      <c r="J19" s="54"/>
      <c r="K19" s="30"/>
    </row>
    <row r="20" spans="1:11" ht="13.5" customHeight="1" x14ac:dyDescent="0.2">
      <c r="A20" s="195"/>
      <c r="B20" s="62" t="s">
        <v>137</v>
      </c>
      <c r="C20" s="52" t="s">
        <v>13</v>
      </c>
      <c r="D20" s="52"/>
      <c r="E20" s="53">
        <v>7</v>
      </c>
      <c r="F20" s="54"/>
      <c r="G20" s="53">
        <v>1</v>
      </c>
      <c r="H20" s="54"/>
      <c r="I20" s="53">
        <v>3</v>
      </c>
      <c r="J20" s="54"/>
      <c r="K20" s="30"/>
    </row>
    <row r="21" spans="1:11" ht="13.5" customHeight="1" x14ac:dyDescent="0.2">
      <c r="A21" s="195"/>
      <c r="B21" s="62" t="s">
        <v>138</v>
      </c>
      <c r="C21" s="52"/>
      <c r="D21" s="52" t="s">
        <v>13</v>
      </c>
      <c r="E21" s="53">
        <v>13</v>
      </c>
      <c r="F21" s="54"/>
      <c r="G21" s="53"/>
      <c r="H21" s="54"/>
      <c r="I21" s="53">
        <v>2</v>
      </c>
      <c r="J21" s="54"/>
      <c r="K21" s="30"/>
    </row>
    <row r="22" spans="1:11" ht="13.5" customHeight="1" x14ac:dyDescent="0.2">
      <c r="A22" s="195"/>
      <c r="B22" s="62" t="s">
        <v>139</v>
      </c>
      <c r="C22" s="52"/>
      <c r="D22" s="52" t="s">
        <v>13</v>
      </c>
      <c r="E22" s="53">
        <v>1</v>
      </c>
      <c r="F22" s="54"/>
      <c r="G22" s="53"/>
      <c r="H22" s="54"/>
      <c r="I22" s="53"/>
      <c r="J22" s="54"/>
      <c r="K22" s="30"/>
    </row>
    <row r="23" spans="1:11" ht="13.5" customHeight="1" x14ac:dyDescent="0.2">
      <c r="A23" s="195"/>
      <c r="B23" s="62" t="s">
        <v>98</v>
      </c>
      <c r="C23" s="52" t="s">
        <v>13</v>
      </c>
      <c r="D23" s="52"/>
      <c r="E23" s="53">
        <v>11</v>
      </c>
      <c r="F23" s="54"/>
      <c r="G23" s="53">
        <v>3</v>
      </c>
      <c r="H23" s="54"/>
      <c r="I23" s="53">
        <v>4</v>
      </c>
      <c r="J23" s="54"/>
      <c r="K23" s="30"/>
    </row>
    <row r="24" spans="1:11" ht="13.5" customHeight="1" x14ac:dyDescent="0.2">
      <c r="A24" s="195"/>
      <c r="B24" s="62" t="s">
        <v>98</v>
      </c>
      <c r="C24" s="52"/>
      <c r="D24" s="52" t="s">
        <v>13</v>
      </c>
      <c r="E24" s="53">
        <v>4</v>
      </c>
      <c r="F24" s="54"/>
      <c r="G24" s="53"/>
      <c r="H24" s="54"/>
      <c r="I24" s="53"/>
      <c r="J24" s="54"/>
      <c r="K24" s="30"/>
    </row>
    <row r="25" spans="1:11" ht="13.5" customHeight="1" x14ac:dyDescent="0.2">
      <c r="A25" s="195"/>
      <c r="B25" s="62" t="s">
        <v>140</v>
      </c>
      <c r="C25" s="52"/>
      <c r="D25" s="52" t="s">
        <v>13</v>
      </c>
      <c r="E25" s="53">
        <v>5</v>
      </c>
      <c r="F25" s="54"/>
      <c r="G25" s="53">
        <v>1</v>
      </c>
      <c r="H25" s="54"/>
      <c r="I25" s="53">
        <v>1</v>
      </c>
      <c r="J25" s="54"/>
      <c r="K25" s="30"/>
    </row>
    <row r="26" spans="1:11" ht="13.5" customHeight="1" x14ac:dyDescent="0.2">
      <c r="A26" s="195"/>
      <c r="B26" s="62" t="s">
        <v>141</v>
      </c>
      <c r="C26" s="52"/>
      <c r="D26" s="52" t="s">
        <v>13</v>
      </c>
      <c r="E26" s="53">
        <v>4</v>
      </c>
      <c r="F26" s="54"/>
      <c r="G26" s="53">
        <v>2</v>
      </c>
      <c r="H26" s="54"/>
      <c r="I26" s="53"/>
      <c r="J26" s="54"/>
      <c r="K26" s="30"/>
    </row>
    <row r="27" spans="1:11" ht="19.5" customHeight="1" x14ac:dyDescent="0.2">
      <c r="A27" s="195"/>
      <c r="B27" s="62" t="s">
        <v>142</v>
      </c>
      <c r="C27" s="52" t="s">
        <v>13</v>
      </c>
      <c r="D27" s="52"/>
      <c r="E27" s="53">
        <v>7</v>
      </c>
      <c r="F27" s="54"/>
      <c r="G27" s="53"/>
      <c r="H27" s="54"/>
      <c r="I27" s="53">
        <v>5</v>
      </c>
      <c r="J27" s="54" t="s">
        <v>14</v>
      </c>
      <c r="K27" s="58" t="s">
        <v>143</v>
      </c>
    </row>
    <row r="28" spans="1:11" ht="13.5" customHeight="1" x14ac:dyDescent="0.2">
      <c r="A28" s="195"/>
      <c r="B28" s="62" t="s">
        <v>144</v>
      </c>
      <c r="C28" s="52"/>
      <c r="D28" s="52" t="s">
        <v>13</v>
      </c>
      <c r="E28" s="53">
        <v>1</v>
      </c>
      <c r="F28" s="54"/>
      <c r="G28" s="53"/>
      <c r="H28" s="54"/>
      <c r="I28" s="53"/>
      <c r="J28" s="54"/>
      <c r="K28" s="58"/>
    </row>
    <row r="29" spans="1:11" ht="13.5" customHeight="1" x14ac:dyDescent="0.2">
      <c r="A29" s="195"/>
      <c r="B29" s="62" t="s">
        <v>145</v>
      </c>
      <c r="C29" s="52" t="s">
        <v>13</v>
      </c>
      <c r="D29" s="52"/>
      <c r="E29" s="53">
        <v>9</v>
      </c>
      <c r="F29" s="54"/>
      <c r="G29" s="53"/>
      <c r="H29" s="54"/>
      <c r="I29" s="53">
        <v>3</v>
      </c>
      <c r="J29" s="54"/>
      <c r="K29" s="58"/>
    </row>
    <row r="30" spans="1:11" ht="24.6" customHeight="1" x14ac:dyDescent="0.2">
      <c r="A30" s="195"/>
      <c r="B30" s="62" t="s">
        <v>146</v>
      </c>
      <c r="C30" s="52"/>
      <c r="D30" s="52" t="s">
        <v>13</v>
      </c>
      <c r="E30" s="53">
        <v>11</v>
      </c>
      <c r="F30" s="54"/>
      <c r="G30" s="53"/>
      <c r="H30" s="54"/>
      <c r="I30" s="53">
        <v>1</v>
      </c>
      <c r="J30" s="54" t="s">
        <v>14</v>
      </c>
      <c r="K30" s="59" t="s">
        <v>147</v>
      </c>
    </row>
    <row r="31" spans="1:11" ht="33" customHeight="1" x14ac:dyDescent="0.2">
      <c r="A31" s="195"/>
      <c r="B31" s="62" t="s">
        <v>112</v>
      </c>
      <c r="C31" s="52" t="s">
        <v>13</v>
      </c>
      <c r="D31" s="52"/>
      <c r="E31" s="53">
        <v>5</v>
      </c>
      <c r="F31" s="54" t="s">
        <v>14</v>
      </c>
      <c r="G31" s="53">
        <v>1</v>
      </c>
      <c r="H31" s="54"/>
      <c r="I31" s="53">
        <v>5</v>
      </c>
      <c r="J31" s="54" t="s">
        <v>133</v>
      </c>
      <c r="K31" s="59" t="s">
        <v>148</v>
      </c>
    </row>
    <row r="32" spans="1:11" ht="13.5" customHeight="1" x14ac:dyDescent="0.2">
      <c r="A32" s="195"/>
      <c r="B32" s="32" t="s">
        <v>112</v>
      </c>
      <c r="C32" s="33"/>
      <c r="D32" s="33" t="s">
        <v>13</v>
      </c>
      <c r="E32" s="34">
        <v>1</v>
      </c>
      <c r="F32" s="35"/>
      <c r="G32" s="34"/>
      <c r="H32" s="35"/>
      <c r="I32" s="34"/>
      <c r="J32" s="35"/>
      <c r="K32" s="59"/>
    </row>
    <row r="33" spans="1:12" ht="22.15" customHeight="1" x14ac:dyDescent="0.2">
      <c r="A33" s="195"/>
      <c r="B33" s="32" t="s">
        <v>149</v>
      </c>
      <c r="C33" s="33"/>
      <c r="D33" s="33" t="s">
        <v>13</v>
      </c>
      <c r="E33" s="34">
        <v>10</v>
      </c>
      <c r="F33" s="35" t="s">
        <v>14</v>
      </c>
      <c r="G33" s="34"/>
      <c r="H33" s="35"/>
      <c r="I33" s="34"/>
      <c r="J33" s="35"/>
      <c r="K33" s="59" t="s">
        <v>150</v>
      </c>
    </row>
    <row r="34" spans="1:12" ht="13.5" customHeight="1" x14ac:dyDescent="0.2">
      <c r="A34" s="195"/>
      <c r="B34" s="51" t="s">
        <v>151</v>
      </c>
      <c r="C34" s="52" t="s">
        <v>13</v>
      </c>
      <c r="D34" s="52"/>
      <c r="E34" s="53">
        <v>2</v>
      </c>
      <c r="F34" s="54"/>
      <c r="G34" s="53"/>
      <c r="H34" s="54"/>
      <c r="I34" s="53">
        <v>3</v>
      </c>
      <c r="J34" s="54" t="s">
        <v>14</v>
      </c>
      <c r="K34" s="58" t="s">
        <v>152</v>
      </c>
    </row>
    <row r="35" spans="1:12" ht="13.5" customHeight="1" x14ac:dyDescent="0.2">
      <c r="A35" s="195"/>
      <c r="B35" s="51" t="s">
        <v>153</v>
      </c>
      <c r="C35" s="52" t="s">
        <v>13</v>
      </c>
      <c r="D35" s="52"/>
      <c r="E35" s="53">
        <v>12</v>
      </c>
      <c r="F35" s="54" t="s">
        <v>14</v>
      </c>
      <c r="G35" s="53">
        <v>4</v>
      </c>
      <c r="H35" s="54"/>
      <c r="I35" s="53">
        <v>7</v>
      </c>
      <c r="J35" s="54"/>
      <c r="K35" s="59" t="s">
        <v>154</v>
      </c>
    </row>
    <row r="36" spans="1:12" ht="13.5" customHeight="1" x14ac:dyDescent="0.2">
      <c r="A36" s="202"/>
      <c r="B36" s="32" t="s">
        <v>155</v>
      </c>
      <c r="C36" s="33"/>
      <c r="D36" s="33" t="s">
        <v>13</v>
      </c>
      <c r="E36" s="34">
        <v>5</v>
      </c>
      <c r="F36" s="35"/>
      <c r="G36" s="34"/>
      <c r="H36" s="35"/>
      <c r="I36" s="34"/>
      <c r="J36" s="35"/>
      <c r="K36" s="59"/>
    </row>
    <row r="37" spans="1:12" ht="13.5" customHeight="1" x14ac:dyDescent="0.2">
      <c r="A37" s="194">
        <v>2017</v>
      </c>
      <c r="B37" s="32" t="s">
        <v>156</v>
      </c>
      <c r="C37" s="33"/>
      <c r="D37" s="33" t="s">
        <v>13</v>
      </c>
      <c r="E37" s="34">
        <v>5</v>
      </c>
      <c r="F37" s="35"/>
      <c r="G37" s="34"/>
      <c r="H37" s="35"/>
      <c r="I37" s="34"/>
      <c r="J37" s="35"/>
      <c r="K37" s="59"/>
    </row>
    <row r="38" spans="1:12" ht="13.5" customHeight="1" x14ac:dyDescent="0.2">
      <c r="A38" s="195"/>
      <c r="B38" s="51" t="s">
        <v>72</v>
      </c>
      <c r="C38" s="52"/>
      <c r="D38" s="52" t="s">
        <v>13</v>
      </c>
      <c r="E38" s="53">
        <v>2</v>
      </c>
      <c r="F38" s="54"/>
      <c r="G38" s="53"/>
      <c r="H38" s="54"/>
      <c r="I38" s="53"/>
      <c r="J38" s="54"/>
      <c r="K38" s="59"/>
    </row>
    <row r="39" spans="1:12" ht="13.5" customHeight="1" x14ac:dyDescent="0.2">
      <c r="A39" s="195"/>
      <c r="B39" s="51" t="s">
        <v>157</v>
      </c>
      <c r="C39" s="52"/>
      <c r="D39" s="52" t="s">
        <v>13</v>
      </c>
      <c r="E39" s="53">
        <v>3</v>
      </c>
      <c r="F39" s="54"/>
      <c r="G39" s="53"/>
      <c r="H39" s="54"/>
      <c r="I39" s="53"/>
      <c r="J39" s="54"/>
      <c r="K39" s="59"/>
    </row>
    <row r="40" spans="1:12" ht="13.5" customHeight="1" x14ac:dyDescent="0.2">
      <c r="A40" s="195"/>
      <c r="B40" s="51" t="s">
        <v>158</v>
      </c>
      <c r="C40" s="52" t="s">
        <v>13</v>
      </c>
      <c r="D40" s="52"/>
      <c r="E40" s="53">
        <v>11</v>
      </c>
      <c r="F40" s="54" t="s">
        <v>14</v>
      </c>
      <c r="G40" s="53"/>
      <c r="H40" s="54"/>
      <c r="I40" s="53">
        <v>11</v>
      </c>
      <c r="J40" s="54"/>
      <c r="K40" s="59" t="s">
        <v>159</v>
      </c>
    </row>
    <row r="41" spans="1:12" ht="13.5" customHeight="1" x14ac:dyDescent="0.2">
      <c r="A41" s="195"/>
      <c r="B41" s="51" t="s">
        <v>158</v>
      </c>
      <c r="C41" s="52"/>
      <c r="D41" s="52" t="s">
        <v>13</v>
      </c>
      <c r="E41" s="53">
        <v>1</v>
      </c>
      <c r="F41" s="54"/>
      <c r="G41" s="53">
        <v>1</v>
      </c>
      <c r="H41" s="54"/>
      <c r="I41" s="53"/>
      <c r="J41" s="54"/>
      <c r="K41" s="59"/>
    </row>
    <row r="42" spans="1:12" ht="13.5" customHeight="1" x14ac:dyDescent="0.2">
      <c r="A42" s="195"/>
      <c r="B42" s="51" t="s">
        <v>160</v>
      </c>
      <c r="C42" s="52"/>
      <c r="D42" s="52" t="s">
        <v>13</v>
      </c>
      <c r="E42" s="53">
        <v>5</v>
      </c>
      <c r="F42" s="54"/>
      <c r="G42" s="53">
        <v>3</v>
      </c>
      <c r="H42" s="54"/>
      <c r="I42" s="53"/>
      <c r="J42" s="54"/>
      <c r="K42" s="59"/>
    </row>
    <row r="43" spans="1:12" ht="13.5" customHeight="1" x14ac:dyDescent="0.2">
      <c r="A43" s="195"/>
      <c r="B43" s="51" t="s">
        <v>161</v>
      </c>
      <c r="C43" s="52"/>
      <c r="D43" s="52" t="s">
        <v>13</v>
      </c>
      <c r="E43" s="53">
        <v>3</v>
      </c>
      <c r="F43" s="54"/>
      <c r="G43" s="53"/>
      <c r="H43" s="54"/>
      <c r="I43" s="53"/>
      <c r="J43" s="54"/>
      <c r="K43" s="59"/>
    </row>
    <row r="44" spans="1:12" ht="13.5" customHeight="1" x14ac:dyDescent="0.2">
      <c r="A44" s="195"/>
      <c r="B44" s="51" t="s">
        <v>78</v>
      </c>
      <c r="C44" s="52" t="s">
        <v>13</v>
      </c>
      <c r="D44" s="52"/>
      <c r="E44" s="53">
        <v>18</v>
      </c>
      <c r="F44" s="54"/>
      <c r="G44" s="53"/>
      <c r="H44" s="54"/>
      <c r="I44" s="53">
        <v>4</v>
      </c>
      <c r="J44" s="54" t="s">
        <v>14</v>
      </c>
      <c r="K44" s="58" t="s">
        <v>162</v>
      </c>
    </row>
    <row r="45" spans="1:12" ht="13.5" customHeight="1" x14ac:dyDescent="0.2">
      <c r="A45" s="202"/>
      <c r="B45" s="51" t="s">
        <v>163</v>
      </c>
      <c r="C45" s="52"/>
      <c r="D45" s="52" t="s">
        <v>13</v>
      </c>
      <c r="E45" s="53">
        <v>1</v>
      </c>
      <c r="F45" s="54"/>
      <c r="G45" s="53"/>
      <c r="H45" s="54"/>
      <c r="I45" s="53"/>
      <c r="J45" s="54"/>
      <c r="K45" s="58"/>
    </row>
    <row r="46" spans="1:12" ht="3" customHeight="1" x14ac:dyDescent="0.2">
      <c r="A46" s="7"/>
      <c r="B46" s="8"/>
      <c r="C46" s="8"/>
      <c r="D46" s="8"/>
      <c r="E46" s="8"/>
      <c r="F46" s="8"/>
      <c r="G46" s="8"/>
      <c r="H46" s="8"/>
      <c r="I46" s="8"/>
      <c r="J46" s="8"/>
      <c r="K46" s="9"/>
    </row>
    <row r="47" spans="1:12" s="5" customFormat="1" ht="15.75" customHeight="1" x14ac:dyDescent="0.2">
      <c r="A47" s="23" t="s">
        <v>41</v>
      </c>
      <c r="B47" s="48">
        <f>+C47+D47</f>
        <v>36</v>
      </c>
      <c r="C47" s="48">
        <f>COUNTIF(C10:C46,"X")</f>
        <v>12</v>
      </c>
      <c r="D47" s="48">
        <f>COUNTIF(D10:D46,"X")</f>
        <v>24</v>
      </c>
      <c r="E47" s="203">
        <f>SUM(E10:E45)</f>
        <v>211</v>
      </c>
      <c r="F47" s="204"/>
      <c r="G47" s="49">
        <f>SUM(G10:G45)</f>
        <v>21</v>
      </c>
      <c r="H47" s="38"/>
      <c r="I47" s="49">
        <f>SUM(I10:I45)</f>
        <v>66</v>
      </c>
      <c r="J47" s="38"/>
      <c r="K47" s="21"/>
      <c r="L47" s="78">
        <f>SUM(E47:J47)</f>
        <v>298</v>
      </c>
    </row>
    <row r="48" spans="1:12" s="5" customFormat="1" ht="3" customHeight="1" x14ac:dyDescent="0.2">
      <c r="A48" s="10"/>
      <c r="B48" s="39"/>
      <c r="C48" s="39"/>
      <c r="D48" s="39"/>
      <c r="E48" s="39"/>
      <c r="F48" s="39"/>
      <c r="G48" s="39"/>
      <c r="H48" s="39"/>
      <c r="I48" s="39"/>
      <c r="J48" s="39"/>
      <c r="K48" s="12"/>
      <c r="L48" s="79"/>
    </row>
    <row r="49" spans="1:12" s="5" customFormat="1" ht="15.75" customHeight="1" x14ac:dyDescent="0.2">
      <c r="A49" s="23" t="s">
        <v>42</v>
      </c>
      <c r="B49" s="40">
        <f>+C49+D49</f>
        <v>1</v>
      </c>
      <c r="C49" s="40">
        <f>C47/B47</f>
        <v>0.33333333333333331</v>
      </c>
      <c r="D49" s="40">
        <f>+D47/B47</f>
        <v>0.66666666666666663</v>
      </c>
      <c r="E49" s="200">
        <f>+E47/L47</f>
        <v>0.70805369127516782</v>
      </c>
      <c r="F49" s="201"/>
      <c r="G49" s="200">
        <f>+G47/L47</f>
        <v>7.0469798657718116E-2</v>
      </c>
      <c r="H49" s="201"/>
      <c r="I49" s="200">
        <f>+I47/L47</f>
        <v>0.22147651006711411</v>
      </c>
      <c r="J49" s="201"/>
      <c r="K49" s="21"/>
      <c r="L49" s="80">
        <f>SUM(E49:J49)</f>
        <v>1</v>
      </c>
    </row>
  </sheetData>
  <mergeCells count="13">
    <mergeCell ref="I7:J8"/>
    <mergeCell ref="K7:K8"/>
    <mergeCell ref="A10:A36"/>
    <mergeCell ref="E47:F47"/>
    <mergeCell ref="E49:F49"/>
    <mergeCell ref="G49:H49"/>
    <mergeCell ref="I49:J49"/>
    <mergeCell ref="A37:A45"/>
    <mergeCell ref="A7:A8"/>
    <mergeCell ref="B7:B8"/>
    <mergeCell ref="C7:D7"/>
    <mergeCell ref="E7:F8"/>
    <mergeCell ref="G7:H8"/>
  </mergeCells>
  <pageMargins left="0.55118110236220474" right="0.23622047244094491" top="0.24" bottom="0.51" header="0" footer="0"/>
  <pageSetup firstPageNumber="6" orientation="landscape" useFirstPageNumber="1" r:id="rId1"/>
  <headerFooter>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5"/>
  <sheetViews>
    <sheetView showGridLines="0" topLeftCell="A7" zoomScale="115" zoomScaleNormal="115" workbookViewId="0">
      <pane ySplit="2" topLeftCell="A27" activePane="bottomLeft" state="frozen"/>
      <selection activeCell="A7" sqref="A7"/>
      <selection pane="bottomLeft" activeCell="B46" sqref="B46"/>
    </sheetView>
  </sheetViews>
  <sheetFormatPr baseColWidth="10" defaultColWidth="11.42578125" defaultRowHeight="12.75" x14ac:dyDescent="0.2"/>
  <cols>
    <col min="1" max="1" width="4.42578125" style="4" customWidth="1"/>
    <col min="2" max="2" width="14" style="4" customWidth="1"/>
    <col min="3" max="10" width="6.42578125" style="4" customWidth="1"/>
    <col min="11" max="11" width="58" style="4" customWidth="1"/>
    <col min="12" max="12" width="11.42578125" style="4" customWidth="1"/>
    <col min="13" max="16384" width="11.42578125" style="4"/>
  </cols>
  <sheetData>
    <row r="1" spans="1:11" ht="16.899999999999999" customHeight="1" x14ac:dyDescent="0.2"/>
    <row r="2" spans="1:11" ht="16.899999999999999" customHeight="1" x14ac:dyDescent="0.2"/>
    <row r="3" spans="1:11" ht="16.899999999999999" customHeight="1" x14ac:dyDescent="0.25">
      <c r="K3" s="106" t="s">
        <v>0</v>
      </c>
    </row>
    <row r="4" spans="1:11" ht="16.899999999999999" customHeight="1" x14ac:dyDescent="0.3">
      <c r="K4" s="107" t="s">
        <v>1</v>
      </c>
    </row>
    <row r="5" spans="1:11" ht="16.899999999999999" customHeight="1" x14ac:dyDescent="0.3">
      <c r="K5" s="107" t="s">
        <v>2</v>
      </c>
    </row>
    <row r="6" spans="1:11" ht="4.5" customHeight="1" x14ac:dyDescent="0.2">
      <c r="A6" s="13"/>
      <c r="B6" s="13"/>
      <c r="C6" s="13"/>
      <c r="D6" s="13"/>
      <c r="E6" s="13"/>
      <c r="F6" s="13"/>
      <c r="G6" s="13"/>
      <c r="H6" s="13"/>
      <c r="I6" s="13"/>
      <c r="J6" s="13"/>
      <c r="K6" s="13"/>
    </row>
    <row r="7" spans="1:11" s="5" customFormat="1" ht="16.5" customHeight="1" x14ac:dyDescent="0.2">
      <c r="A7" s="188" t="s">
        <v>3</v>
      </c>
      <c r="B7" s="188" t="s">
        <v>4</v>
      </c>
      <c r="C7" s="193" t="s">
        <v>5</v>
      </c>
      <c r="D7" s="193"/>
      <c r="E7" s="188" t="s">
        <v>6</v>
      </c>
      <c r="F7" s="189"/>
      <c r="G7" s="188" t="s">
        <v>7</v>
      </c>
      <c r="H7" s="189"/>
      <c r="I7" s="188" t="s">
        <v>8</v>
      </c>
      <c r="J7" s="189"/>
      <c r="K7" s="188" t="s">
        <v>9</v>
      </c>
    </row>
    <row r="8" spans="1:11" s="5" customFormat="1" ht="16.5" customHeight="1" x14ac:dyDescent="0.2">
      <c r="A8" s="188"/>
      <c r="B8" s="188"/>
      <c r="C8" s="14" t="s">
        <v>10</v>
      </c>
      <c r="D8" s="14" t="s">
        <v>11</v>
      </c>
      <c r="E8" s="189"/>
      <c r="F8" s="189"/>
      <c r="G8" s="189"/>
      <c r="H8" s="189"/>
      <c r="I8" s="189"/>
      <c r="J8" s="189"/>
      <c r="K8" s="188"/>
    </row>
    <row r="9" spans="1:11" s="5" customFormat="1" ht="3" customHeight="1" x14ac:dyDescent="0.2">
      <c r="A9" s="109"/>
      <c r="B9" s="16"/>
      <c r="C9" s="17"/>
      <c r="D9" s="17"/>
      <c r="E9" s="17"/>
      <c r="F9" s="17"/>
      <c r="G9" s="16"/>
      <c r="H9" s="16"/>
      <c r="I9" s="16"/>
      <c r="J9" s="16"/>
      <c r="K9" s="6"/>
    </row>
    <row r="10" spans="1:11" ht="12" customHeight="1" x14ac:dyDescent="0.2">
      <c r="A10" s="194">
        <v>2018</v>
      </c>
      <c r="B10" s="61" t="s">
        <v>164</v>
      </c>
      <c r="C10" s="33" t="s">
        <v>13</v>
      </c>
      <c r="D10" s="33"/>
      <c r="E10" s="34">
        <v>15</v>
      </c>
      <c r="F10" s="35"/>
      <c r="G10" s="34">
        <v>7</v>
      </c>
      <c r="H10" s="35"/>
      <c r="I10" s="34">
        <v>8</v>
      </c>
      <c r="J10" s="35"/>
      <c r="K10" s="30"/>
    </row>
    <row r="11" spans="1:11" ht="12" customHeight="1" x14ac:dyDescent="0.2">
      <c r="A11" s="195"/>
      <c r="B11" s="61" t="s">
        <v>165</v>
      </c>
      <c r="C11" s="33"/>
      <c r="D11" s="33" t="s">
        <v>13</v>
      </c>
      <c r="E11" s="34">
        <v>2</v>
      </c>
      <c r="F11" s="35"/>
      <c r="G11" s="34"/>
      <c r="H11" s="35"/>
      <c r="I11" s="34">
        <v>2</v>
      </c>
      <c r="J11" s="35"/>
      <c r="K11" s="30"/>
    </row>
    <row r="12" spans="1:11" ht="12" customHeight="1" x14ac:dyDescent="0.2">
      <c r="A12" s="195"/>
      <c r="B12" s="61" t="s">
        <v>166</v>
      </c>
      <c r="C12" s="33" t="s">
        <v>13</v>
      </c>
      <c r="D12" s="33"/>
      <c r="E12" s="34">
        <v>2</v>
      </c>
      <c r="F12" s="35"/>
      <c r="G12" s="34"/>
      <c r="H12" s="35"/>
      <c r="I12" s="34">
        <v>5</v>
      </c>
      <c r="J12" s="35"/>
      <c r="K12" s="30"/>
    </row>
    <row r="13" spans="1:11" ht="12" customHeight="1" x14ac:dyDescent="0.2">
      <c r="A13" s="195"/>
      <c r="B13" s="32" t="s">
        <v>167</v>
      </c>
      <c r="C13" s="33"/>
      <c r="D13" s="33" t="s">
        <v>13</v>
      </c>
      <c r="E13" s="34">
        <v>1</v>
      </c>
      <c r="F13" s="35"/>
      <c r="G13" s="34"/>
      <c r="H13" s="35"/>
      <c r="I13" s="34"/>
      <c r="J13" s="35"/>
      <c r="K13" s="30"/>
    </row>
    <row r="14" spans="1:11" ht="21.95" customHeight="1" x14ac:dyDescent="0.2">
      <c r="A14" s="195"/>
      <c r="B14" s="32" t="s">
        <v>52</v>
      </c>
      <c r="C14" s="33" t="s">
        <v>13</v>
      </c>
      <c r="D14" s="33"/>
      <c r="E14" s="34">
        <v>17</v>
      </c>
      <c r="F14" s="35" t="s">
        <v>14</v>
      </c>
      <c r="G14" s="34">
        <v>2</v>
      </c>
      <c r="H14" s="35"/>
      <c r="I14" s="34">
        <v>9</v>
      </c>
      <c r="J14" s="35" t="s">
        <v>133</v>
      </c>
      <c r="K14" s="59" t="s">
        <v>168</v>
      </c>
    </row>
    <row r="15" spans="1:11" ht="12.6" customHeight="1" x14ac:dyDescent="0.2">
      <c r="A15" s="195"/>
      <c r="B15" s="32" t="s">
        <v>89</v>
      </c>
      <c r="C15" s="33"/>
      <c r="D15" s="33" t="s">
        <v>13</v>
      </c>
      <c r="E15" s="34">
        <v>9</v>
      </c>
      <c r="F15" s="35"/>
      <c r="G15" s="34"/>
      <c r="H15" s="35"/>
      <c r="I15" s="34">
        <v>1</v>
      </c>
      <c r="J15" s="35"/>
      <c r="K15" s="59"/>
    </row>
    <row r="16" spans="1:11" ht="12.6" customHeight="1" x14ac:dyDescent="0.2">
      <c r="A16" s="195"/>
      <c r="B16" s="32" t="s">
        <v>169</v>
      </c>
      <c r="C16" s="33"/>
      <c r="D16" s="33" t="s">
        <v>13</v>
      </c>
      <c r="E16" s="34">
        <v>1</v>
      </c>
      <c r="F16" s="35"/>
      <c r="G16" s="34"/>
      <c r="H16" s="35"/>
      <c r="I16" s="34"/>
      <c r="J16" s="35"/>
      <c r="K16" s="59"/>
    </row>
    <row r="17" spans="1:11" ht="12.6" customHeight="1" x14ac:dyDescent="0.2">
      <c r="A17" s="195"/>
      <c r="B17" s="32" t="s">
        <v>170</v>
      </c>
      <c r="C17" s="33" t="s">
        <v>13</v>
      </c>
      <c r="D17" s="33"/>
      <c r="E17" s="34">
        <v>10</v>
      </c>
      <c r="F17" s="35"/>
      <c r="G17" s="34">
        <v>5</v>
      </c>
      <c r="H17" s="35"/>
      <c r="I17" s="34">
        <v>4</v>
      </c>
      <c r="J17" s="35"/>
      <c r="K17" s="59"/>
    </row>
    <row r="18" spans="1:11" ht="12.6" customHeight="1" x14ac:dyDescent="0.2">
      <c r="A18" s="195"/>
      <c r="B18" s="32" t="s">
        <v>171</v>
      </c>
      <c r="C18" s="33"/>
      <c r="D18" s="33" t="s">
        <v>13</v>
      </c>
      <c r="E18" s="34">
        <v>7</v>
      </c>
      <c r="F18" s="35"/>
      <c r="G18" s="34"/>
      <c r="H18" s="35"/>
      <c r="I18" s="34">
        <v>1</v>
      </c>
      <c r="J18" s="35"/>
      <c r="K18" s="59"/>
    </row>
    <row r="19" spans="1:11" ht="31.5" customHeight="1" x14ac:dyDescent="0.2">
      <c r="A19" s="195"/>
      <c r="B19" s="32" t="s">
        <v>172</v>
      </c>
      <c r="C19" s="33" t="s">
        <v>13</v>
      </c>
      <c r="D19" s="33"/>
      <c r="E19" s="34">
        <v>15</v>
      </c>
      <c r="F19" s="35" t="s">
        <v>14</v>
      </c>
      <c r="G19" s="34">
        <v>3</v>
      </c>
      <c r="H19" s="35"/>
      <c r="I19" s="34">
        <v>4</v>
      </c>
      <c r="J19" s="35"/>
      <c r="K19" s="59" t="s">
        <v>173</v>
      </c>
    </row>
    <row r="20" spans="1:11" ht="12.6" customHeight="1" x14ac:dyDescent="0.2">
      <c r="A20" s="195"/>
      <c r="B20" s="32" t="s">
        <v>140</v>
      </c>
      <c r="C20" s="33"/>
      <c r="D20" s="33" t="s">
        <v>13</v>
      </c>
      <c r="E20" s="34">
        <v>6</v>
      </c>
      <c r="F20" s="35"/>
      <c r="G20" s="34"/>
      <c r="H20" s="35"/>
      <c r="I20" s="34"/>
      <c r="J20" s="35"/>
      <c r="K20" s="59"/>
    </row>
    <row r="21" spans="1:11" ht="21.95" customHeight="1" x14ac:dyDescent="0.2">
      <c r="A21" s="195"/>
      <c r="B21" s="32" t="s">
        <v>174</v>
      </c>
      <c r="C21" s="33" t="s">
        <v>13</v>
      </c>
      <c r="D21" s="33"/>
      <c r="E21" s="34">
        <v>4</v>
      </c>
      <c r="F21" s="35" t="s">
        <v>14</v>
      </c>
      <c r="G21" s="34"/>
      <c r="H21" s="35"/>
      <c r="I21" s="34">
        <v>5</v>
      </c>
      <c r="J21" s="35" t="s">
        <v>133</v>
      </c>
      <c r="K21" s="59" t="s">
        <v>175</v>
      </c>
    </row>
    <row r="22" spans="1:11" ht="12.6" customHeight="1" x14ac:dyDescent="0.2">
      <c r="A22" s="195"/>
      <c r="B22" s="32" t="s">
        <v>144</v>
      </c>
      <c r="C22" s="33"/>
      <c r="D22" s="33" t="s">
        <v>13</v>
      </c>
      <c r="E22" s="34">
        <v>2</v>
      </c>
      <c r="F22" s="35"/>
      <c r="G22" s="34">
        <v>1</v>
      </c>
      <c r="H22" s="35"/>
      <c r="I22" s="34"/>
      <c r="J22" s="35"/>
      <c r="K22" s="59"/>
    </row>
    <row r="23" spans="1:11" ht="12.6" customHeight="1" x14ac:dyDescent="0.2">
      <c r="A23" s="195"/>
      <c r="B23" s="32" t="s">
        <v>105</v>
      </c>
      <c r="C23" s="33" t="s">
        <v>13</v>
      </c>
      <c r="D23" s="33"/>
      <c r="E23" s="34">
        <v>3</v>
      </c>
      <c r="F23" s="35"/>
      <c r="G23" s="34">
        <v>1</v>
      </c>
      <c r="H23" s="35"/>
      <c r="I23" s="34">
        <v>6</v>
      </c>
      <c r="J23" s="35"/>
      <c r="K23" s="59"/>
    </row>
    <row r="24" spans="1:11" ht="12.6" customHeight="1" x14ac:dyDescent="0.2">
      <c r="A24" s="195"/>
      <c r="B24" s="32" t="s">
        <v>176</v>
      </c>
      <c r="C24" s="33"/>
      <c r="D24" s="33" t="s">
        <v>13</v>
      </c>
      <c r="E24" s="34">
        <v>7</v>
      </c>
      <c r="F24" s="35"/>
      <c r="G24" s="34"/>
      <c r="H24" s="35"/>
      <c r="I24" s="34">
        <v>2</v>
      </c>
      <c r="J24" s="35"/>
      <c r="K24" s="59"/>
    </row>
    <row r="25" spans="1:11" ht="12.6" customHeight="1" x14ac:dyDescent="0.2">
      <c r="A25" s="195"/>
      <c r="B25" s="32" t="s">
        <v>177</v>
      </c>
      <c r="C25" s="33" t="s">
        <v>13</v>
      </c>
      <c r="D25" s="33"/>
      <c r="E25" s="34">
        <v>11</v>
      </c>
      <c r="F25" s="35"/>
      <c r="G25" s="34">
        <v>2</v>
      </c>
      <c r="H25" s="35"/>
      <c r="I25" s="34">
        <v>8</v>
      </c>
      <c r="J25" s="35"/>
      <c r="K25" s="59"/>
    </row>
    <row r="26" spans="1:11" ht="64.900000000000006" customHeight="1" x14ac:dyDescent="0.2">
      <c r="A26" s="195"/>
      <c r="B26" s="32" t="s">
        <v>68</v>
      </c>
      <c r="C26" s="33"/>
      <c r="D26" s="33" t="s">
        <v>13</v>
      </c>
      <c r="E26" s="34">
        <v>2</v>
      </c>
      <c r="F26" s="35"/>
      <c r="G26" s="34"/>
      <c r="H26" s="35"/>
      <c r="I26" s="34"/>
      <c r="J26" s="35"/>
      <c r="K26" s="59" t="s">
        <v>178</v>
      </c>
    </row>
    <row r="27" spans="1:11" ht="21.95" customHeight="1" x14ac:dyDescent="0.2">
      <c r="A27" s="195"/>
      <c r="B27" s="32" t="s">
        <v>179</v>
      </c>
      <c r="C27" s="33" t="s">
        <v>13</v>
      </c>
      <c r="D27" s="33"/>
      <c r="E27" s="34">
        <v>19</v>
      </c>
      <c r="F27" s="35" t="s">
        <v>14</v>
      </c>
      <c r="G27" s="34">
        <v>1</v>
      </c>
      <c r="H27" s="35"/>
      <c r="I27" s="34">
        <v>6</v>
      </c>
      <c r="J27" s="35" t="s">
        <v>133</v>
      </c>
      <c r="K27" s="59" t="s">
        <v>180</v>
      </c>
    </row>
    <row r="28" spans="1:11" ht="21.95" customHeight="1" x14ac:dyDescent="0.2">
      <c r="A28" s="195"/>
      <c r="B28" s="32" t="s">
        <v>181</v>
      </c>
      <c r="C28" s="33"/>
      <c r="D28" s="33" t="s">
        <v>13</v>
      </c>
      <c r="E28" s="34">
        <v>1</v>
      </c>
      <c r="F28" s="35" t="s">
        <v>14</v>
      </c>
      <c r="G28" s="34"/>
      <c r="H28" s="35"/>
      <c r="I28" s="34"/>
      <c r="J28" s="35"/>
      <c r="K28" s="59" t="s">
        <v>182</v>
      </c>
    </row>
    <row r="29" spans="1:11" ht="12.6" customHeight="1" x14ac:dyDescent="0.2">
      <c r="A29" s="195"/>
      <c r="B29" s="32" t="s">
        <v>181</v>
      </c>
      <c r="C29" s="33"/>
      <c r="D29" s="33" t="s">
        <v>13</v>
      </c>
      <c r="E29" s="34">
        <v>2</v>
      </c>
      <c r="F29" s="35"/>
      <c r="G29" s="34"/>
      <c r="H29" s="35"/>
      <c r="I29" s="34"/>
      <c r="J29" s="35"/>
      <c r="K29" s="59"/>
    </row>
    <row r="30" spans="1:11" ht="12.6" customHeight="1" x14ac:dyDescent="0.2">
      <c r="A30" s="195"/>
      <c r="B30" s="32" t="s">
        <v>183</v>
      </c>
      <c r="C30" s="33"/>
      <c r="D30" s="33" t="s">
        <v>13</v>
      </c>
      <c r="E30" s="34">
        <v>3</v>
      </c>
      <c r="F30" s="35"/>
      <c r="G30" s="34"/>
      <c r="H30" s="35"/>
      <c r="I30" s="34"/>
      <c r="J30" s="35"/>
      <c r="K30" s="59"/>
    </row>
    <row r="31" spans="1:11" ht="12.6" customHeight="1" x14ac:dyDescent="0.2">
      <c r="A31" s="195"/>
      <c r="B31" s="32" t="s">
        <v>153</v>
      </c>
      <c r="C31" s="33" t="s">
        <v>13</v>
      </c>
      <c r="D31" s="33"/>
      <c r="E31" s="34">
        <v>10</v>
      </c>
      <c r="F31" s="35" t="s">
        <v>14</v>
      </c>
      <c r="G31" s="34">
        <v>2</v>
      </c>
      <c r="H31" s="35"/>
      <c r="I31" s="34">
        <v>3</v>
      </c>
      <c r="J31" s="35"/>
      <c r="K31" s="59" t="s">
        <v>184</v>
      </c>
    </row>
    <row r="32" spans="1:11" ht="12.6" customHeight="1" x14ac:dyDescent="0.2">
      <c r="A32" s="195"/>
      <c r="B32" s="32" t="s">
        <v>153</v>
      </c>
      <c r="C32" s="33"/>
      <c r="D32" s="33" t="s">
        <v>13</v>
      </c>
      <c r="E32" s="34">
        <v>5</v>
      </c>
      <c r="F32" s="35"/>
      <c r="G32" s="34"/>
      <c r="H32" s="35"/>
      <c r="I32" s="34"/>
      <c r="J32" s="35"/>
      <c r="K32" s="59"/>
    </row>
    <row r="33" spans="1:12" ht="22.9" customHeight="1" x14ac:dyDescent="0.2">
      <c r="A33" s="195"/>
      <c r="B33" s="32" t="s">
        <v>185</v>
      </c>
      <c r="C33" s="33"/>
      <c r="D33" s="33" t="s">
        <v>13</v>
      </c>
      <c r="E33" s="34">
        <v>9</v>
      </c>
      <c r="F33" s="35"/>
      <c r="G33" s="34"/>
      <c r="H33" s="35"/>
      <c r="I33" s="34">
        <v>1</v>
      </c>
      <c r="J33" s="35" t="s">
        <v>14</v>
      </c>
      <c r="K33" s="59" t="s">
        <v>186</v>
      </c>
    </row>
    <row r="34" spans="1:12" ht="12.6" customHeight="1" x14ac:dyDescent="0.2">
      <c r="A34" s="195"/>
      <c r="B34" s="32" t="s">
        <v>187</v>
      </c>
      <c r="C34" s="33"/>
      <c r="D34" s="33" t="s">
        <v>13</v>
      </c>
      <c r="E34" s="34">
        <v>4</v>
      </c>
      <c r="F34" s="35"/>
      <c r="G34" s="34">
        <v>2</v>
      </c>
      <c r="H34" s="35"/>
      <c r="I34" s="34"/>
      <c r="J34" s="35"/>
      <c r="K34" s="59"/>
    </row>
    <row r="35" spans="1:12" ht="12.6" customHeight="1" x14ac:dyDescent="0.2">
      <c r="A35" s="202"/>
      <c r="B35" s="32" t="s">
        <v>188</v>
      </c>
      <c r="C35" s="33"/>
      <c r="D35" s="33" t="s">
        <v>13</v>
      </c>
      <c r="E35" s="34">
        <v>9</v>
      </c>
      <c r="F35" s="35"/>
      <c r="G35" s="34">
        <v>2</v>
      </c>
      <c r="H35" s="35"/>
      <c r="I35" s="34"/>
      <c r="J35" s="35"/>
      <c r="K35" s="59"/>
    </row>
    <row r="36" spans="1:12" ht="12.6" customHeight="1" x14ac:dyDescent="0.2">
      <c r="A36" s="205">
        <v>2018</v>
      </c>
      <c r="B36" s="32" t="s">
        <v>189</v>
      </c>
      <c r="C36" s="33" t="s">
        <v>13</v>
      </c>
      <c r="D36" s="33"/>
      <c r="E36" s="34">
        <v>12</v>
      </c>
      <c r="F36" s="35"/>
      <c r="G36" s="34">
        <v>3</v>
      </c>
      <c r="H36" s="35"/>
      <c r="I36" s="34">
        <v>6</v>
      </c>
      <c r="J36" s="35"/>
      <c r="K36" s="59"/>
    </row>
    <row r="37" spans="1:12" ht="12.6" customHeight="1" x14ac:dyDescent="0.2">
      <c r="A37" s="205"/>
      <c r="B37" s="32" t="s">
        <v>37</v>
      </c>
      <c r="C37" s="33"/>
      <c r="D37" s="33" t="s">
        <v>13</v>
      </c>
      <c r="E37" s="34"/>
      <c r="F37" s="35"/>
      <c r="G37" s="34">
        <v>2</v>
      </c>
      <c r="H37" s="35"/>
      <c r="I37" s="34"/>
      <c r="J37" s="35"/>
      <c r="K37" s="59"/>
    </row>
    <row r="38" spans="1:12" ht="12.6" customHeight="1" x14ac:dyDescent="0.2">
      <c r="A38" s="205"/>
      <c r="B38" s="32" t="s">
        <v>37</v>
      </c>
      <c r="C38" s="33"/>
      <c r="D38" s="33" t="s">
        <v>13</v>
      </c>
      <c r="E38" s="34">
        <v>1</v>
      </c>
      <c r="F38" s="35"/>
      <c r="G38" s="34"/>
      <c r="H38" s="35"/>
      <c r="I38" s="34"/>
      <c r="J38" s="35"/>
      <c r="K38" s="59"/>
    </row>
    <row r="39" spans="1:12" ht="25.9" customHeight="1" x14ac:dyDescent="0.2">
      <c r="A39" s="205"/>
      <c r="B39" s="32" t="s">
        <v>190</v>
      </c>
      <c r="C39" s="33" t="s">
        <v>13</v>
      </c>
      <c r="D39" s="33"/>
      <c r="E39" s="34">
        <v>26</v>
      </c>
      <c r="F39" s="35" t="s">
        <v>14</v>
      </c>
      <c r="G39" s="34"/>
      <c r="H39" s="35"/>
      <c r="I39" s="34">
        <v>5</v>
      </c>
      <c r="J39" s="35" t="s">
        <v>133</v>
      </c>
      <c r="K39" s="59" t="s">
        <v>191</v>
      </c>
    </row>
    <row r="40" spans="1:12" ht="12.6" customHeight="1" x14ac:dyDescent="0.2">
      <c r="A40" s="206"/>
      <c r="B40" s="32" t="s">
        <v>190</v>
      </c>
      <c r="C40" s="33"/>
      <c r="D40" s="33" t="s">
        <v>13</v>
      </c>
      <c r="E40" s="34">
        <v>1</v>
      </c>
      <c r="F40" s="35"/>
      <c r="G40" s="34"/>
      <c r="H40" s="35"/>
      <c r="I40" s="34">
        <v>1</v>
      </c>
      <c r="J40" s="35" t="s">
        <v>14</v>
      </c>
      <c r="K40" s="59" t="s">
        <v>192</v>
      </c>
    </row>
    <row r="41" spans="1:12" s="5" customFormat="1" ht="3" customHeight="1" x14ac:dyDescent="0.2">
      <c r="A41" s="10"/>
      <c r="B41" s="39"/>
      <c r="C41" s="39"/>
      <c r="D41" s="39"/>
      <c r="E41" s="39"/>
      <c r="F41" s="39"/>
      <c r="G41" s="39"/>
      <c r="H41" s="39"/>
      <c r="I41" s="39"/>
      <c r="J41" s="39"/>
      <c r="K41" s="12"/>
    </row>
    <row r="42" spans="1:12" s="5" customFormat="1" ht="15.75" customHeight="1" x14ac:dyDescent="0.2">
      <c r="A42" s="23" t="s">
        <v>41</v>
      </c>
      <c r="B42" s="48">
        <f>+C42+D42</f>
        <v>31</v>
      </c>
      <c r="C42" s="48">
        <f>COUNTIF(C10:C40,"X")</f>
        <v>12</v>
      </c>
      <c r="D42" s="48">
        <f>COUNTIF(D10:D40,"X")</f>
        <v>19</v>
      </c>
      <c r="E42" s="203">
        <f>SUM(E10:E40)</f>
        <v>216</v>
      </c>
      <c r="F42" s="204"/>
      <c r="G42" s="49">
        <f>SUM(G10:G40)</f>
        <v>33</v>
      </c>
      <c r="H42" s="38"/>
      <c r="I42" s="49">
        <f>SUM(I10:I40)</f>
        <v>77</v>
      </c>
      <c r="J42" s="38"/>
      <c r="K42" s="21"/>
      <c r="L42" s="78">
        <f>SUM(E42:J42)</f>
        <v>326</v>
      </c>
    </row>
    <row r="43" spans="1:12" s="5" customFormat="1" ht="3" customHeight="1" x14ac:dyDescent="0.2">
      <c r="A43" s="10"/>
      <c r="B43" s="39"/>
      <c r="C43" s="39"/>
      <c r="D43" s="39"/>
      <c r="E43" s="39"/>
      <c r="F43" s="39"/>
      <c r="G43" s="39"/>
      <c r="H43" s="39"/>
      <c r="I43" s="39"/>
      <c r="J43" s="39"/>
      <c r="K43" s="12"/>
      <c r="L43" s="79"/>
    </row>
    <row r="44" spans="1:12" s="5" customFormat="1" ht="15.75" customHeight="1" x14ac:dyDescent="0.2">
      <c r="A44" s="23" t="s">
        <v>42</v>
      </c>
      <c r="B44" s="40">
        <f>+C44+D44</f>
        <v>1</v>
      </c>
      <c r="C44" s="40">
        <f>C42/B42</f>
        <v>0.38709677419354838</v>
      </c>
      <c r="D44" s="40">
        <f>+D42/B42</f>
        <v>0.61290322580645162</v>
      </c>
      <c r="E44" s="200">
        <f>+E42/L42</f>
        <v>0.66257668711656437</v>
      </c>
      <c r="F44" s="201"/>
      <c r="G44" s="200">
        <f>+G42/L42</f>
        <v>0.10122699386503067</v>
      </c>
      <c r="H44" s="201"/>
      <c r="I44" s="200">
        <f>+I42/L42</f>
        <v>0.2361963190184049</v>
      </c>
      <c r="J44" s="201"/>
      <c r="K44" s="21"/>
      <c r="L44" s="80">
        <f>SUM(E44:J44)</f>
        <v>0.99999999999999989</v>
      </c>
    </row>
    <row r="45" spans="1:12" s="65" customFormat="1" ht="5.25" x14ac:dyDescent="0.15"/>
  </sheetData>
  <mergeCells count="13">
    <mergeCell ref="I7:J8"/>
    <mergeCell ref="K7:K8"/>
    <mergeCell ref="A10:A35"/>
    <mergeCell ref="E42:F42"/>
    <mergeCell ref="E44:F44"/>
    <mergeCell ref="G44:H44"/>
    <mergeCell ref="I44:J44"/>
    <mergeCell ref="A36:A40"/>
    <mergeCell ref="A7:A8"/>
    <mergeCell ref="B7:B8"/>
    <mergeCell ref="C7:D7"/>
    <mergeCell ref="E7:F8"/>
    <mergeCell ref="G7:H8"/>
  </mergeCells>
  <pageMargins left="0.55118110236220474" right="0.23622047244094491" top="0.28000000000000003" bottom="0.5" header="0" footer="0"/>
  <pageSetup firstPageNumber="8" orientation="landscape" useFirstPageNumber="1" r:id="rId1"/>
  <headerFooter>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36"/>
  <sheetViews>
    <sheetView showGridLines="0" topLeftCell="A7" zoomScale="115" zoomScaleNormal="115" workbookViewId="0">
      <pane ySplit="2" topLeftCell="A18" activePane="bottomLeft" state="frozen"/>
      <selection activeCell="A7" sqref="A7"/>
      <selection pane="bottomLeft" activeCell="B36" sqref="B36"/>
    </sheetView>
  </sheetViews>
  <sheetFormatPr baseColWidth="10" defaultColWidth="11.42578125" defaultRowHeight="12.75" x14ac:dyDescent="0.2"/>
  <cols>
    <col min="1" max="1" width="4.42578125" style="4" customWidth="1"/>
    <col min="2" max="2" width="14" style="4" customWidth="1"/>
    <col min="3" max="10" width="6.42578125" style="4" customWidth="1"/>
    <col min="11" max="11" width="58" style="4" customWidth="1"/>
    <col min="12" max="12" width="11.42578125" style="4" customWidth="1"/>
    <col min="13" max="16384" width="11.42578125" style="4"/>
  </cols>
  <sheetData>
    <row r="1" spans="1:11" ht="16.899999999999999" customHeight="1" x14ac:dyDescent="0.2"/>
    <row r="2" spans="1:11" ht="16.899999999999999" customHeight="1" x14ac:dyDescent="0.2"/>
    <row r="3" spans="1:11" ht="16.899999999999999" customHeight="1" x14ac:dyDescent="0.25">
      <c r="K3" s="106" t="s">
        <v>0</v>
      </c>
    </row>
    <row r="4" spans="1:11" ht="16.899999999999999" customHeight="1" x14ac:dyDescent="0.3">
      <c r="K4" s="107" t="s">
        <v>1</v>
      </c>
    </row>
    <row r="5" spans="1:11" ht="16.899999999999999" customHeight="1" x14ac:dyDescent="0.3">
      <c r="K5" s="107" t="s">
        <v>2</v>
      </c>
    </row>
    <row r="6" spans="1:11" ht="4.5" customHeight="1" x14ac:dyDescent="0.2">
      <c r="A6" s="13"/>
      <c r="B6" s="13"/>
      <c r="C6" s="13"/>
      <c r="D6" s="13"/>
      <c r="E6" s="13"/>
      <c r="F6" s="13"/>
      <c r="G6" s="13"/>
      <c r="H6" s="13"/>
      <c r="I6" s="13"/>
      <c r="J6" s="13"/>
      <c r="K6" s="13"/>
    </row>
    <row r="7" spans="1:11" s="5" customFormat="1" ht="16.5" customHeight="1" x14ac:dyDescent="0.2">
      <c r="A7" s="188" t="s">
        <v>3</v>
      </c>
      <c r="B7" s="188" t="s">
        <v>4</v>
      </c>
      <c r="C7" s="193" t="s">
        <v>5</v>
      </c>
      <c r="D7" s="193"/>
      <c r="E7" s="188" t="s">
        <v>6</v>
      </c>
      <c r="F7" s="189"/>
      <c r="G7" s="188" t="s">
        <v>7</v>
      </c>
      <c r="H7" s="189"/>
      <c r="I7" s="188" t="s">
        <v>8</v>
      </c>
      <c r="J7" s="189"/>
      <c r="K7" s="188" t="s">
        <v>9</v>
      </c>
    </row>
    <row r="8" spans="1:11" s="5" customFormat="1" ht="16.5" customHeight="1" x14ac:dyDescent="0.2">
      <c r="A8" s="188"/>
      <c r="B8" s="188"/>
      <c r="C8" s="14" t="s">
        <v>10</v>
      </c>
      <c r="D8" s="14" t="s">
        <v>11</v>
      </c>
      <c r="E8" s="189"/>
      <c r="F8" s="189"/>
      <c r="G8" s="189"/>
      <c r="H8" s="189"/>
      <c r="I8" s="189"/>
      <c r="J8" s="189"/>
      <c r="K8" s="188"/>
    </row>
    <row r="9" spans="1:11" s="5" customFormat="1" ht="3" customHeight="1" x14ac:dyDescent="0.2">
      <c r="A9" s="109"/>
      <c r="B9" s="16"/>
      <c r="C9" s="17"/>
      <c r="D9" s="17"/>
      <c r="E9" s="17"/>
      <c r="F9" s="17"/>
      <c r="G9" s="16"/>
      <c r="H9" s="16"/>
      <c r="I9" s="16"/>
      <c r="J9" s="16"/>
      <c r="K9" s="6"/>
    </row>
    <row r="10" spans="1:11" ht="12" customHeight="1" x14ac:dyDescent="0.2">
      <c r="A10" s="194">
        <v>2019</v>
      </c>
      <c r="B10" s="61" t="s">
        <v>193</v>
      </c>
      <c r="C10" s="33" t="s">
        <v>13</v>
      </c>
      <c r="D10" s="33"/>
      <c r="E10" s="34">
        <v>7</v>
      </c>
      <c r="F10" s="35"/>
      <c r="G10" s="34"/>
      <c r="H10" s="35"/>
      <c r="I10" s="34">
        <v>3</v>
      </c>
      <c r="J10" s="35"/>
      <c r="K10" s="30"/>
    </row>
    <row r="11" spans="1:11" ht="12.6" customHeight="1" x14ac:dyDescent="0.2">
      <c r="A11" s="207"/>
      <c r="B11" s="32" t="s">
        <v>43</v>
      </c>
      <c r="C11" s="33"/>
      <c r="D11" s="33" t="s">
        <v>13</v>
      </c>
      <c r="E11" s="34">
        <v>1</v>
      </c>
      <c r="F11" s="35"/>
      <c r="G11" s="34"/>
      <c r="H11" s="35"/>
      <c r="I11" s="34"/>
      <c r="J11" s="35"/>
      <c r="K11" s="59"/>
    </row>
    <row r="12" spans="1:11" ht="22.9" customHeight="1" x14ac:dyDescent="0.2">
      <c r="A12" s="207"/>
      <c r="B12" s="32" t="s">
        <v>194</v>
      </c>
      <c r="C12" s="33" t="s">
        <v>13</v>
      </c>
      <c r="D12" s="33"/>
      <c r="E12" s="34">
        <v>28</v>
      </c>
      <c r="F12" s="35" t="s">
        <v>14</v>
      </c>
      <c r="G12" s="34">
        <v>2</v>
      </c>
      <c r="H12" s="35"/>
      <c r="I12" s="34">
        <v>6</v>
      </c>
      <c r="J12" s="35"/>
      <c r="K12" s="59" t="s">
        <v>195</v>
      </c>
    </row>
    <row r="13" spans="1:11" ht="13.5" x14ac:dyDescent="0.2">
      <c r="A13" s="207"/>
      <c r="B13" s="51" t="s">
        <v>194</v>
      </c>
      <c r="C13" s="33"/>
      <c r="D13" s="33" t="s">
        <v>13</v>
      </c>
      <c r="E13" s="53">
        <v>1</v>
      </c>
      <c r="F13" s="54"/>
      <c r="G13" s="53"/>
      <c r="H13" s="54"/>
      <c r="I13" s="53"/>
      <c r="J13" s="54"/>
      <c r="K13" s="31"/>
    </row>
    <row r="14" spans="1:11" ht="13.5" x14ac:dyDescent="0.2">
      <c r="A14" s="207"/>
      <c r="B14" s="51" t="s">
        <v>48</v>
      </c>
      <c r="C14" s="33"/>
      <c r="D14" s="33" t="s">
        <v>13</v>
      </c>
      <c r="E14" s="53">
        <v>3</v>
      </c>
      <c r="F14" s="54"/>
      <c r="G14" s="53"/>
      <c r="H14" s="54"/>
      <c r="I14" s="53"/>
      <c r="J14" s="54"/>
      <c r="K14" s="31"/>
    </row>
    <row r="15" spans="1:11" ht="13.5" customHeight="1" x14ac:dyDescent="0.2">
      <c r="A15" s="207"/>
      <c r="B15" s="51" t="s">
        <v>196</v>
      </c>
      <c r="C15" s="33"/>
      <c r="D15" s="33" t="s">
        <v>13</v>
      </c>
      <c r="E15" s="53">
        <v>7</v>
      </c>
      <c r="F15" s="54"/>
      <c r="G15" s="53"/>
      <c r="H15" s="54"/>
      <c r="I15" s="53">
        <v>2</v>
      </c>
      <c r="J15" s="54"/>
      <c r="K15" s="31"/>
    </row>
    <row r="16" spans="1:11" ht="13.5" x14ac:dyDescent="0.2">
      <c r="A16" s="207"/>
      <c r="B16" s="51" t="s">
        <v>196</v>
      </c>
      <c r="C16" s="33"/>
      <c r="D16" s="33" t="s">
        <v>13</v>
      </c>
      <c r="E16" s="53">
        <v>1</v>
      </c>
      <c r="F16" s="54"/>
      <c r="G16" s="53"/>
      <c r="H16" s="54"/>
      <c r="I16" s="53"/>
      <c r="J16" s="54"/>
      <c r="K16" s="31"/>
    </row>
    <row r="17" spans="1:11" ht="45" x14ac:dyDescent="0.2">
      <c r="A17" s="207"/>
      <c r="B17" s="51" t="s">
        <v>197</v>
      </c>
      <c r="C17" s="33" t="s">
        <v>13</v>
      </c>
      <c r="D17" s="33"/>
      <c r="E17" s="53">
        <v>8</v>
      </c>
      <c r="F17" s="54" t="s">
        <v>14</v>
      </c>
      <c r="G17" s="53"/>
      <c r="H17" s="54"/>
      <c r="I17" s="53">
        <v>6</v>
      </c>
      <c r="J17" s="54" t="s">
        <v>133</v>
      </c>
      <c r="K17" s="59" t="s">
        <v>198</v>
      </c>
    </row>
    <row r="18" spans="1:11" ht="13.5" customHeight="1" x14ac:dyDescent="0.2">
      <c r="A18" s="207"/>
      <c r="B18" s="51" t="s">
        <v>199</v>
      </c>
      <c r="C18" s="33" t="s">
        <v>13</v>
      </c>
      <c r="D18" s="33"/>
      <c r="E18" s="53">
        <v>10</v>
      </c>
      <c r="F18" s="54"/>
      <c r="G18" s="53">
        <v>1</v>
      </c>
      <c r="H18" s="54"/>
      <c r="I18" s="53">
        <v>5</v>
      </c>
      <c r="J18" s="54"/>
      <c r="K18" s="59"/>
    </row>
    <row r="19" spans="1:11" ht="13.5" customHeight="1" x14ac:dyDescent="0.2">
      <c r="A19" s="207"/>
      <c r="B19" s="51" t="s">
        <v>200</v>
      </c>
      <c r="C19" s="33"/>
      <c r="D19" s="33" t="s">
        <v>13</v>
      </c>
      <c r="E19" s="53">
        <v>9</v>
      </c>
      <c r="F19" s="54"/>
      <c r="G19" s="53"/>
      <c r="H19" s="54"/>
      <c r="I19" s="53"/>
      <c r="J19" s="54"/>
      <c r="K19" s="59"/>
    </row>
    <row r="20" spans="1:11" ht="13.5" x14ac:dyDescent="0.2">
      <c r="A20" s="207"/>
      <c r="B20" s="51" t="s">
        <v>201</v>
      </c>
      <c r="C20" s="33" t="s">
        <v>13</v>
      </c>
      <c r="D20" s="33"/>
      <c r="E20" s="53">
        <v>15</v>
      </c>
      <c r="F20" s="54"/>
      <c r="G20" s="53">
        <v>1</v>
      </c>
      <c r="H20" s="54"/>
      <c r="I20" s="53">
        <v>6</v>
      </c>
      <c r="J20" s="54"/>
      <c r="K20" s="59"/>
    </row>
    <row r="21" spans="1:11" ht="13.5" x14ac:dyDescent="0.2">
      <c r="A21" s="207"/>
      <c r="B21" s="51" t="s">
        <v>202</v>
      </c>
      <c r="C21" s="33"/>
      <c r="D21" s="33" t="s">
        <v>13</v>
      </c>
      <c r="E21" s="53">
        <v>12</v>
      </c>
      <c r="F21" s="54" t="s">
        <v>14</v>
      </c>
      <c r="G21" s="53"/>
      <c r="H21" s="54"/>
      <c r="I21" s="53">
        <v>4</v>
      </c>
      <c r="J21" s="54"/>
      <c r="K21" s="59" t="s">
        <v>203</v>
      </c>
    </row>
    <row r="22" spans="1:11" ht="18" customHeight="1" x14ac:dyDescent="0.2">
      <c r="A22" s="207"/>
      <c r="B22" s="51" t="s">
        <v>204</v>
      </c>
      <c r="C22" s="33" t="s">
        <v>13</v>
      </c>
      <c r="D22" s="33"/>
      <c r="E22" s="53">
        <v>14</v>
      </c>
      <c r="F22" s="54"/>
      <c r="G22" s="53">
        <v>3</v>
      </c>
      <c r="H22" s="54"/>
      <c r="I22" s="53">
        <v>6</v>
      </c>
      <c r="J22" s="54" t="s">
        <v>14</v>
      </c>
      <c r="K22" s="59" t="s">
        <v>205</v>
      </c>
    </row>
    <row r="23" spans="1:11" ht="13.5" x14ac:dyDescent="0.2">
      <c r="A23" s="207"/>
      <c r="B23" s="51" t="s">
        <v>206</v>
      </c>
      <c r="C23" s="33" t="s">
        <v>13</v>
      </c>
      <c r="D23" s="33"/>
      <c r="E23" s="53">
        <v>13</v>
      </c>
      <c r="F23" s="54"/>
      <c r="G23" s="53">
        <v>1</v>
      </c>
      <c r="H23" s="54"/>
      <c r="I23" s="53">
        <v>5</v>
      </c>
      <c r="J23" s="54"/>
      <c r="K23" s="59"/>
    </row>
    <row r="24" spans="1:11" ht="13.5" x14ac:dyDescent="0.2">
      <c r="A24" s="207"/>
      <c r="B24" s="51" t="s">
        <v>207</v>
      </c>
      <c r="C24" s="33" t="s">
        <v>13</v>
      </c>
      <c r="D24" s="33"/>
      <c r="E24" s="53">
        <v>19</v>
      </c>
      <c r="F24" s="54" t="s">
        <v>14</v>
      </c>
      <c r="G24" s="53">
        <v>2</v>
      </c>
      <c r="H24" s="54"/>
      <c r="I24" s="53">
        <v>10</v>
      </c>
      <c r="J24" s="54"/>
      <c r="K24" s="59" t="s">
        <v>208</v>
      </c>
    </row>
    <row r="25" spans="1:11" ht="13.5" x14ac:dyDescent="0.2">
      <c r="A25" s="207"/>
      <c r="B25" s="51" t="s">
        <v>207</v>
      </c>
      <c r="C25" s="33"/>
      <c r="D25" s="33" t="s">
        <v>13</v>
      </c>
      <c r="E25" s="53">
        <v>1</v>
      </c>
      <c r="F25" s="54"/>
      <c r="G25" s="53"/>
      <c r="H25" s="54"/>
      <c r="I25" s="53"/>
      <c r="J25" s="54"/>
      <c r="K25" s="59"/>
    </row>
    <row r="26" spans="1:11" ht="13.5" x14ac:dyDescent="0.2">
      <c r="A26" s="207"/>
      <c r="B26" s="51" t="s">
        <v>27</v>
      </c>
      <c r="C26" s="33"/>
      <c r="D26" s="33" t="s">
        <v>13</v>
      </c>
      <c r="E26" s="53">
        <v>1</v>
      </c>
      <c r="F26" s="54"/>
      <c r="G26" s="53"/>
      <c r="H26" s="54"/>
      <c r="I26" s="53"/>
      <c r="J26" s="54"/>
      <c r="K26" s="59"/>
    </row>
    <row r="27" spans="1:11" ht="18" x14ac:dyDescent="0.2">
      <c r="A27" s="207"/>
      <c r="B27" s="51" t="s">
        <v>28</v>
      </c>
      <c r="C27" s="33" t="s">
        <v>13</v>
      </c>
      <c r="D27" s="33"/>
      <c r="E27" s="53">
        <v>10</v>
      </c>
      <c r="F27" s="54" t="s">
        <v>14</v>
      </c>
      <c r="G27" s="53">
        <v>2</v>
      </c>
      <c r="H27" s="54"/>
      <c r="I27" s="53">
        <v>7</v>
      </c>
      <c r="J27" s="54"/>
      <c r="K27" s="59" t="s">
        <v>209</v>
      </c>
    </row>
    <row r="28" spans="1:11" ht="18" x14ac:dyDescent="0.2">
      <c r="A28" s="207"/>
      <c r="B28" s="51" t="s">
        <v>210</v>
      </c>
      <c r="C28" s="33" t="s">
        <v>13</v>
      </c>
      <c r="D28" s="33"/>
      <c r="E28" s="53">
        <v>30</v>
      </c>
      <c r="F28" s="54" t="s">
        <v>14</v>
      </c>
      <c r="G28" s="53">
        <v>3</v>
      </c>
      <c r="H28" s="54"/>
      <c r="I28" s="53">
        <v>7</v>
      </c>
      <c r="J28" s="54"/>
      <c r="K28" s="59" t="s">
        <v>211</v>
      </c>
    </row>
    <row r="29" spans="1:11" ht="13.5" x14ac:dyDescent="0.2">
      <c r="A29" s="207"/>
      <c r="B29" s="51" t="s">
        <v>212</v>
      </c>
      <c r="C29" s="33" t="s">
        <v>13</v>
      </c>
      <c r="D29" s="33"/>
      <c r="E29" s="53">
        <v>10</v>
      </c>
      <c r="F29" s="54"/>
      <c r="G29" s="53">
        <v>2</v>
      </c>
      <c r="H29" s="54"/>
      <c r="I29" s="53">
        <v>7</v>
      </c>
      <c r="J29" s="54"/>
      <c r="K29" s="59"/>
    </row>
    <row r="30" spans="1:11" ht="13.5" x14ac:dyDescent="0.2">
      <c r="A30" s="207"/>
      <c r="B30" s="51" t="s">
        <v>213</v>
      </c>
      <c r="C30" s="33" t="s">
        <v>13</v>
      </c>
      <c r="D30" s="33"/>
      <c r="E30" s="53">
        <v>24</v>
      </c>
      <c r="F30" s="54"/>
      <c r="G30" s="53">
        <v>3</v>
      </c>
      <c r="H30" s="54"/>
      <c r="I30" s="53">
        <v>7</v>
      </c>
      <c r="J30" s="54"/>
      <c r="K30" s="59"/>
    </row>
    <row r="31" spans="1:11" ht="13.5" customHeight="1" x14ac:dyDescent="0.2">
      <c r="A31" s="208"/>
      <c r="B31" s="51" t="s">
        <v>163</v>
      </c>
      <c r="C31" s="33"/>
      <c r="D31" s="33" t="s">
        <v>13</v>
      </c>
      <c r="E31" s="53">
        <v>1</v>
      </c>
      <c r="F31" s="54"/>
      <c r="G31" s="53"/>
      <c r="H31" s="54"/>
      <c r="I31" s="53">
        <v>1</v>
      </c>
      <c r="J31" s="54"/>
      <c r="K31" s="59"/>
    </row>
    <row r="32" spans="1:11" s="5" customFormat="1" ht="3" customHeight="1" x14ac:dyDescent="0.2">
      <c r="A32" s="10"/>
      <c r="B32" s="39"/>
      <c r="C32" s="39"/>
      <c r="D32" s="39"/>
      <c r="E32" s="39"/>
      <c r="F32" s="39"/>
      <c r="G32" s="39"/>
      <c r="H32" s="39"/>
      <c r="I32" s="39"/>
      <c r="J32" s="39"/>
      <c r="K32" s="12"/>
    </row>
    <row r="33" spans="1:12" s="5" customFormat="1" ht="15.75" customHeight="1" x14ac:dyDescent="0.2">
      <c r="A33" s="23" t="s">
        <v>41</v>
      </c>
      <c r="B33" s="48">
        <f>+C33+D33</f>
        <v>22</v>
      </c>
      <c r="C33" s="48">
        <f>COUNTIF(C10:C31,"X")</f>
        <v>12</v>
      </c>
      <c r="D33" s="48">
        <f>COUNTIF(D10:D31,"X")</f>
        <v>10</v>
      </c>
      <c r="E33" s="203">
        <f>SUM(E10:E31)</f>
        <v>225</v>
      </c>
      <c r="F33" s="204"/>
      <c r="G33" s="49">
        <f>SUM(G10:G31)</f>
        <v>20</v>
      </c>
      <c r="H33" s="38"/>
      <c r="I33" s="49">
        <f>SUM(I10:I31)</f>
        <v>82</v>
      </c>
      <c r="J33" s="38"/>
      <c r="K33" s="21"/>
      <c r="L33" s="78">
        <f>SUM(E33:J33)</f>
        <v>327</v>
      </c>
    </row>
    <row r="34" spans="1:12" s="5" customFormat="1" ht="3" customHeight="1" x14ac:dyDescent="0.2">
      <c r="A34" s="10"/>
      <c r="B34" s="39"/>
      <c r="C34" s="39"/>
      <c r="D34" s="39"/>
      <c r="E34" s="39"/>
      <c r="F34" s="39"/>
      <c r="G34" s="39"/>
      <c r="H34" s="39"/>
      <c r="I34" s="39"/>
      <c r="J34" s="39"/>
      <c r="K34" s="12"/>
      <c r="L34" s="79"/>
    </row>
    <row r="35" spans="1:12" s="5" customFormat="1" ht="15.75" customHeight="1" x14ac:dyDescent="0.2">
      <c r="A35" s="23" t="s">
        <v>42</v>
      </c>
      <c r="B35" s="40">
        <f>+C35+D35</f>
        <v>1</v>
      </c>
      <c r="C35" s="40">
        <f>C33/B33</f>
        <v>0.54545454545454541</v>
      </c>
      <c r="D35" s="40">
        <f>+D33/B33</f>
        <v>0.45454545454545453</v>
      </c>
      <c r="E35" s="200">
        <f>+E33/L33</f>
        <v>0.68807339449541283</v>
      </c>
      <c r="F35" s="201"/>
      <c r="G35" s="200">
        <f>+G33/L33</f>
        <v>6.1162079510703363E-2</v>
      </c>
      <c r="H35" s="201"/>
      <c r="I35" s="200">
        <f>+I33/L33</f>
        <v>0.25076452599388377</v>
      </c>
      <c r="J35" s="201"/>
      <c r="K35" s="21"/>
      <c r="L35" s="80">
        <f>SUM(E35:J35)</f>
        <v>1</v>
      </c>
    </row>
    <row r="36" spans="1:12" s="65" customFormat="1" ht="5.25" x14ac:dyDescent="0.15"/>
  </sheetData>
  <mergeCells count="12">
    <mergeCell ref="I7:J8"/>
    <mergeCell ref="K7:K8"/>
    <mergeCell ref="A10:A31"/>
    <mergeCell ref="E33:F33"/>
    <mergeCell ref="E35:F35"/>
    <mergeCell ref="G35:H35"/>
    <mergeCell ref="I35:J35"/>
    <mergeCell ref="A7:A8"/>
    <mergeCell ref="B7:B8"/>
    <mergeCell ref="C7:D7"/>
    <mergeCell ref="E7:F8"/>
    <mergeCell ref="G7:H8"/>
  </mergeCells>
  <pageMargins left="0.55118110236220474" right="0.23622047244094491" top="0.39370078740157483" bottom="0.62992125984251968" header="0" footer="0"/>
  <pageSetup firstPageNumber="10" orientation="landscape" useFirstPageNumber="1" r:id="rId1"/>
  <headerFooter>
    <oddFooter>&amp;C&amp;P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3"/>
  <sheetViews>
    <sheetView showGridLines="0" topLeftCell="A7" zoomScale="115" zoomScaleNormal="115" workbookViewId="0">
      <pane ySplit="2" topLeftCell="A23" activePane="bottomLeft" state="frozen"/>
      <selection activeCell="A7" sqref="A7"/>
      <selection pane="bottomLeft" activeCell="B43" sqref="B43"/>
    </sheetView>
  </sheetViews>
  <sheetFormatPr baseColWidth="10" defaultColWidth="11.42578125" defaultRowHeight="12.75" x14ac:dyDescent="0.2"/>
  <cols>
    <col min="1" max="1" width="4.42578125" style="4" customWidth="1"/>
    <col min="2" max="2" width="14" style="4" customWidth="1"/>
    <col min="3" max="10" width="6.42578125" style="4" customWidth="1"/>
    <col min="11" max="11" width="58" style="4" customWidth="1"/>
    <col min="12" max="12" width="11.42578125" style="4" customWidth="1"/>
    <col min="13" max="16384" width="11.42578125" style="4"/>
  </cols>
  <sheetData>
    <row r="1" spans="1:11" ht="16.899999999999999" customHeight="1" x14ac:dyDescent="0.2"/>
    <row r="2" spans="1:11" ht="16.899999999999999" customHeight="1" x14ac:dyDescent="0.2"/>
    <row r="3" spans="1:11" ht="16.899999999999999" customHeight="1" x14ac:dyDescent="0.25">
      <c r="K3" s="106" t="s">
        <v>0</v>
      </c>
    </row>
    <row r="4" spans="1:11" ht="16.899999999999999" customHeight="1" x14ac:dyDescent="0.3">
      <c r="K4" s="107" t="s">
        <v>1</v>
      </c>
    </row>
    <row r="5" spans="1:11" ht="16.899999999999999" customHeight="1" x14ac:dyDescent="0.3">
      <c r="K5" s="107" t="s">
        <v>2</v>
      </c>
    </row>
    <row r="6" spans="1:11" ht="4.5" customHeight="1" x14ac:dyDescent="0.2">
      <c r="A6" s="13"/>
      <c r="B6" s="13"/>
      <c r="C6" s="13"/>
      <c r="D6" s="13"/>
      <c r="E6" s="13"/>
      <c r="F6" s="13"/>
      <c r="G6" s="13"/>
      <c r="H6" s="13"/>
      <c r="I6" s="13"/>
      <c r="J6" s="13"/>
      <c r="K6" s="13"/>
    </row>
    <row r="7" spans="1:11" s="5" customFormat="1" ht="16.5" customHeight="1" x14ac:dyDescent="0.2">
      <c r="A7" s="188" t="s">
        <v>3</v>
      </c>
      <c r="B7" s="188" t="s">
        <v>4</v>
      </c>
      <c r="C7" s="193" t="s">
        <v>5</v>
      </c>
      <c r="D7" s="193"/>
      <c r="E7" s="188" t="s">
        <v>6</v>
      </c>
      <c r="F7" s="189"/>
      <c r="G7" s="188" t="s">
        <v>7</v>
      </c>
      <c r="H7" s="189"/>
      <c r="I7" s="188" t="s">
        <v>8</v>
      </c>
      <c r="J7" s="189"/>
      <c r="K7" s="188" t="s">
        <v>9</v>
      </c>
    </row>
    <row r="8" spans="1:11" s="5" customFormat="1" ht="16.5" customHeight="1" x14ac:dyDescent="0.2">
      <c r="A8" s="188"/>
      <c r="B8" s="188"/>
      <c r="C8" s="14" t="s">
        <v>10</v>
      </c>
      <c r="D8" s="14" t="s">
        <v>11</v>
      </c>
      <c r="E8" s="189"/>
      <c r="F8" s="189"/>
      <c r="G8" s="189"/>
      <c r="H8" s="189"/>
      <c r="I8" s="189"/>
      <c r="J8" s="189"/>
      <c r="K8" s="188"/>
    </row>
    <row r="9" spans="1:11" s="5" customFormat="1" ht="3" customHeight="1" x14ac:dyDescent="0.2">
      <c r="A9" s="109"/>
      <c r="B9" s="16"/>
      <c r="C9" s="17"/>
      <c r="D9" s="17"/>
      <c r="E9" s="17"/>
      <c r="F9" s="17"/>
      <c r="G9" s="16"/>
      <c r="H9" s="16"/>
      <c r="I9" s="16"/>
      <c r="J9" s="16"/>
      <c r="K9" s="6"/>
    </row>
    <row r="10" spans="1:11" ht="22.5" customHeight="1" x14ac:dyDescent="0.2">
      <c r="A10" s="194">
        <v>2020</v>
      </c>
      <c r="B10" s="60" t="s">
        <v>193</v>
      </c>
      <c r="C10" s="42" t="s">
        <v>13</v>
      </c>
      <c r="D10" s="42"/>
      <c r="E10" s="45">
        <v>13</v>
      </c>
      <c r="F10" s="44" t="s">
        <v>14</v>
      </c>
      <c r="G10" s="45">
        <v>1</v>
      </c>
      <c r="H10" s="44"/>
      <c r="I10" s="45">
        <v>6</v>
      </c>
      <c r="J10" s="44" t="s">
        <v>133</v>
      </c>
      <c r="K10" s="77" t="s">
        <v>214</v>
      </c>
    </row>
    <row r="11" spans="1:11" ht="12" customHeight="1" x14ac:dyDescent="0.2">
      <c r="A11" s="207"/>
      <c r="B11" s="41" t="s">
        <v>128</v>
      </c>
      <c r="C11" s="42" t="s">
        <v>13</v>
      </c>
      <c r="D11" s="42"/>
      <c r="E11" s="45">
        <v>8</v>
      </c>
      <c r="F11" s="44" t="s">
        <v>14</v>
      </c>
      <c r="G11" s="45">
        <v>7</v>
      </c>
      <c r="H11" s="44"/>
      <c r="I11" s="45">
        <v>5</v>
      </c>
      <c r="J11" s="44"/>
      <c r="K11" s="77" t="s">
        <v>215</v>
      </c>
    </row>
    <row r="12" spans="1:11" ht="11.1" customHeight="1" x14ac:dyDescent="0.2">
      <c r="A12" s="207"/>
      <c r="B12" s="41" t="s">
        <v>216</v>
      </c>
      <c r="C12" s="42"/>
      <c r="D12" s="42" t="s">
        <v>13</v>
      </c>
      <c r="E12" s="45">
        <v>4</v>
      </c>
      <c r="F12" s="44"/>
      <c r="G12" s="45"/>
      <c r="H12" s="44"/>
      <c r="I12" s="45">
        <v>2</v>
      </c>
      <c r="J12" s="44"/>
      <c r="K12" s="77"/>
    </row>
    <row r="13" spans="1:11" ht="13.5" customHeight="1" x14ac:dyDescent="0.2">
      <c r="A13" s="207"/>
      <c r="B13" s="32" t="s">
        <v>88</v>
      </c>
      <c r="C13" s="33"/>
      <c r="D13" s="33" t="s">
        <v>13</v>
      </c>
      <c r="E13" s="34">
        <v>1</v>
      </c>
      <c r="F13" s="35" t="s">
        <v>14</v>
      </c>
      <c r="G13" s="34"/>
      <c r="H13" s="35"/>
      <c r="I13" s="34"/>
      <c r="J13" s="35"/>
      <c r="K13" s="59" t="s">
        <v>217</v>
      </c>
    </row>
    <row r="14" spans="1:11" ht="13.5" customHeight="1" x14ac:dyDescent="0.2">
      <c r="A14" s="207"/>
      <c r="B14" s="51" t="s">
        <v>218</v>
      </c>
      <c r="C14" s="52" t="s">
        <v>13</v>
      </c>
      <c r="D14" s="52"/>
      <c r="E14" s="53">
        <v>8</v>
      </c>
      <c r="F14" s="54" t="s">
        <v>14</v>
      </c>
      <c r="G14" s="53">
        <v>1</v>
      </c>
      <c r="H14" s="54"/>
      <c r="I14" s="53">
        <v>6</v>
      </c>
      <c r="J14" s="54"/>
      <c r="K14" s="74" t="s">
        <v>219</v>
      </c>
    </row>
    <row r="15" spans="1:11" ht="11.1" customHeight="1" x14ac:dyDescent="0.2">
      <c r="A15" s="207"/>
      <c r="B15" s="51" t="s">
        <v>218</v>
      </c>
      <c r="C15" s="52"/>
      <c r="D15" s="52" t="s">
        <v>13</v>
      </c>
      <c r="E15" s="53">
        <v>1</v>
      </c>
      <c r="F15" s="54"/>
      <c r="G15" s="53"/>
      <c r="H15" s="54"/>
      <c r="I15" s="53"/>
      <c r="J15" s="54"/>
      <c r="K15" s="74"/>
    </row>
    <row r="16" spans="1:11" ht="22.5" customHeight="1" x14ac:dyDescent="0.2">
      <c r="A16" s="207"/>
      <c r="B16" s="51" t="s">
        <v>220</v>
      </c>
      <c r="C16" s="52"/>
      <c r="D16" s="52" t="s">
        <v>13</v>
      </c>
      <c r="E16" s="53">
        <v>3</v>
      </c>
      <c r="F16" s="54" t="s">
        <v>14</v>
      </c>
      <c r="G16" s="53"/>
      <c r="H16" s="54"/>
      <c r="I16" s="53"/>
      <c r="J16" s="54"/>
      <c r="K16" s="59" t="s">
        <v>221</v>
      </c>
    </row>
    <row r="17" spans="1:11" ht="11.1" customHeight="1" x14ac:dyDescent="0.2">
      <c r="A17" s="207"/>
      <c r="B17" s="51" t="s">
        <v>95</v>
      </c>
      <c r="C17" s="52"/>
      <c r="D17" s="52" t="s">
        <v>13</v>
      </c>
      <c r="E17" s="53">
        <v>2</v>
      </c>
      <c r="F17" s="54"/>
      <c r="G17" s="53"/>
      <c r="H17" s="54"/>
      <c r="I17" s="53">
        <v>1</v>
      </c>
      <c r="J17" s="54"/>
      <c r="K17" s="59"/>
    </row>
    <row r="18" spans="1:11" ht="11.1" customHeight="1" x14ac:dyDescent="0.2">
      <c r="A18" s="207"/>
      <c r="B18" s="51" t="s">
        <v>222</v>
      </c>
      <c r="C18" s="52"/>
      <c r="D18" s="52" t="s">
        <v>13</v>
      </c>
      <c r="E18" s="53">
        <v>8</v>
      </c>
      <c r="F18" s="54"/>
      <c r="G18" s="53"/>
      <c r="H18" s="54"/>
      <c r="I18" s="53"/>
      <c r="J18" s="54"/>
      <c r="K18" s="59"/>
    </row>
    <row r="19" spans="1:11" ht="11.1" customHeight="1" x14ac:dyDescent="0.2">
      <c r="A19" s="207"/>
      <c r="B19" s="51" t="s">
        <v>16</v>
      </c>
      <c r="C19" s="52"/>
      <c r="D19" s="52" t="s">
        <v>13</v>
      </c>
      <c r="E19" s="53">
        <v>6</v>
      </c>
      <c r="F19" s="54"/>
      <c r="G19" s="53"/>
      <c r="H19" s="54"/>
      <c r="I19" s="53">
        <v>5</v>
      </c>
      <c r="J19" s="54"/>
      <c r="K19" s="59"/>
    </row>
    <row r="20" spans="1:11" ht="11.1" customHeight="1" x14ac:dyDescent="0.2">
      <c r="A20" s="207"/>
      <c r="B20" s="51" t="s">
        <v>223</v>
      </c>
      <c r="C20" s="52"/>
      <c r="D20" s="52" t="s">
        <v>13</v>
      </c>
      <c r="E20" s="53">
        <v>5</v>
      </c>
      <c r="F20" s="54"/>
      <c r="G20" s="53"/>
      <c r="H20" s="54"/>
      <c r="I20" s="53">
        <v>4</v>
      </c>
      <c r="J20" s="54"/>
      <c r="K20" s="59"/>
    </row>
    <row r="21" spans="1:11" ht="22.5" customHeight="1" x14ac:dyDescent="0.2">
      <c r="A21" s="207"/>
      <c r="B21" s="51" t="s">
        <v>224</v>
      </c>
      <c r="C21" s="52"/>
      <c r="D21" s="52" t="s">
        <v>13</v>
      </c>
      <c r="E21" s="53">
        <v>1</v>
      </c>
      <c r="F21" s="54" t="s">
        <v>14</v>
      </c>
      <c r="G21" s="53"/>
      <c r="H21" s="54"/>
      <c r="I21" s="53"/>
      <c r="J21" s="54"/>
      <c r="K21" s="59" t="s">
        <v>225</v>
      </c>
    </row>
    <row r="22" spans="1:11" ht="12" customHeight="1" x14ac:dyDescent="0.2">
      <c r="A22" s="207"/>
      <c r="B22" s="51" t="s">
        <v>144</v>
      </c>
      <c r="C22" s="52"/>
      <c r="D22" s="52" t="s">
        <v>13</v>
      </c>
      <c r="E22" s="53">
        <v>17</v>
      </c>
      <c r="F22" s="54" t="s">
        <v>14</v>
      </c>
      <c r="G22" s="53"/>
      <c r="H22" s="54"/>
      <c r="I22" s="53">
        <v>1</v>
      </c>
      <c r="J22" s="54"/>
      <c r="K22" s="59" t="s">
        <v>226</v>
      </c>
    </row>
    <row r="23" spans="1:11" ht="12" customHeight="1" x14ac:dyDescent="0.2">
      <c r="A23" s="207"/>
      <c r="B23" s="51" t="s">
        <v>227</v>
      </c>
      <c r="C23" s="52"/>
      <c r="D23" s="52" t="s">
        <v>13</v>
      </c>
      <c r="E23" s="53">
        <v>6</v>
      </c>
      <c r="F23" s="54"/>
      <c r="G23" s="53"/>
      <c r="H23" s="54"/>
      <c r="I23" s="53">
        <v>3</v>
      </c>
      <c r="J23" s="54" t="s">
        <v>14</v>
      </c>
      <c r="K23" s="59" t="s">
        <v>228</v>
      </c>
    </row>
    <row r="24" spans="1:11" ht="12" customHeight="1" x14ac:dyDescent="0.2">
      <c r="A24" s="207"/>
      <c r="B24" s="51" t="s">
        <v>112</v>
      </c>
      <c r="C24" s="52"/>
      <c r="D24" s="52" t="s">
        <v>13</v>
      </c>
      <c r="E24" s="53">
        <v>30</v>
      </c>
      <c r="F24" s="54" t="s">
        <v>14</v>
      </c>
      <c r="G24" s="53"/>
      <c r="H24" s="54"/>
      <c r="I24" s="53">
        <v>9</v>
      </c>
      <c r="J24" s="54"/>
      <c r="K24" s="59" t="s">
        <v>229</v>
      </c>
    </row>
    <row r="25" spans="1:11" ht="11.1" customHeight="1" x14ac:dyDescent="0.2">
      <c r="A25" s="207"/>
      <c r="B25" s="51" t="s">
        <v>230</v>
      </c>
      <c r="C25" s="52"/>
      <c r="D25" s="52" t="s">
        <v>13</v>
      </c>
      <c r="E25" s="53">
        <v>5</v>
      </c>
      <c r="F25" s="54"/>
      <c r="G25" s="53"/>
      <c r="H25" s="54"/>
      <c r="I25" s="53"/>
      <c r="J25" s="54"/>
      <c r="K25" s="59"/>
    </row>
    <row r="26" spans="1:11" ht="11.1" customHeight="1" x14ac:dyDescent="0.2">
      <c r="A26" s="207"/>
      <c r="B26" s="51" t="s">
        <v>114</v>
      </c>
      <c r="C26" s="52"/>
      <c r="D26" s="52" t="s">
        <v>13</v>
      </c>
      <c r="E26" s="53">
        <v>6</v>
      </c>
      <c r="F26" s="54"/>
      <c r="G26" s="53"/>
      <c r="H26" s="54"/>
      <c r="I26" s="53"/>
      <c r="J26" s="54"/>
      <c r="K26" s="59"/>
    </row>
    <row r="27" spans="1:11" ht="11.1" customHeight="1" x14ac:dyDescent="0.2">
      <c r="A27" s="207"/>
      <c r="B27" s="51" t="s">
        <v>114</v>
      </c>
      <c r="C27" s="52"/>
      <c r="D27" s="52" t="s">
        <v>13</v>
      </c>
      <c r="E27" s="53">
        <v>1</v>
      </c>
      <c r="F27" s="54"/>
      <c r="G27" s="53"/>
      <c r="H27" s="54"/>
      <c r="I27" s="53"/>
      <c r="J27" s="54"/>
      <c r="K27" s="59"/>
    </row>
    <row r="28" spans="1:11" ht="11.1" customHeight="1" x14ac:dyDescent="0.2">
      <c r="A28" s="207"/>
      <c r="B28" s="51" t="s">
        <v>231</v>
      </c>
      <c r="C28" s="52" t="s">
        <v>13</v>
      </c>
      <c r="D28" s="52"/>
      <c r="E28" s="53">
        <v>5</v>
      </c>
      <c r="F28" s="54"/>
      <c r="G28" s="53">
        <v>1</v>
      </c>
      <c r="H28" s="54"/>
      <c r="I28" s="53">
        <v>3</v>
      </c>
      <c r="J28" s="54"/>
      <c r="K28" s="59"/>
    </row>
    <row r="29" spans="1:11" ht="11.1" customHeight="1" x14ac:dyDescent="0.2">
      <c r="A29" s="207"/>
      <c r="B29" s="51" t="s">
        <v>231</v>
      </c>
      <c r="C29" s="52"/>
      <c r="D29" s="52" t="s">
        <v>13</v>
      </c>
      <c r="E29" s="53">
        <v>6</v>
      </c>
      <c r="F29" s="54"/>
      <c r="G29" s="53">
        <v>1</v>
      </c>
      <c r="H29" s="54"/>
      <c r="I29" s="53"/>
      <c r="J29" s="54"/>
      <c r="K29" s="59"/>
    </row>
    <row r="30" spans="1:11" ht="11.1" customHeight="1" x14ac:dyDescent="0.2">
      <c r="A30" s="207"/>
      <c r="B30" s="51" t="s">
        <v>232</v>
      </c>
      <c r="C30" s="52"/>
      <c r="D30" s="52" t="s">
        <v>13</v>
      </c>
      <c r="E30" s="53">
        <v>1</v>
      </c>
      <c r="F30" s="54"/>
      <c r="G30" s="53"/>
      <c r="H30" s="54"/>
      <c r="I30" s="53"/>
      <c r="J30" s="54"/>
      <c r="K30" s="59"/>
    </row>
    <row r="31" spans="1:11" ht="11.1" customHeight="1" x14ac:dyDescent="0.2">
      <c r="A31" s="207"/>
      <c r="B31" s="51" t="s">
        <v>233</v>
      </c>
      <c r="C31" s="52"/>
      <c r="D31" s="52" t="s">
        <v>13</v>
      </c>
      <c r="E31" s="53">
        <v>1</v>
      </c>
      <c r="F31" s="54"/>
      <c r="G31" s="53"/>
      <c r="H31" s="54"/>
      <c r="I31" s="53"/>
      <c r="J31" s="54"/>
      <c r="K31" s="59"/>
    </row>
    <row r="32" spans="1:11" ht="12" customHeight="1" x14ac:dyDescent="0.2">
      <c r="A32" s="207"/>
      <c r="B32" s="51" t="s">
        <v>234</v>
      </c>
      <c r="C32" s="52" t="s">
        <v>13</v>
      </c>
      <c r="D32" s="52"/>
      <c r="E32" s="53">
        <v>12</v>
      </c>
      <c r="F32" s="54"/>
      <c r="G32" s="53"/>
      <c r="H32" s="54"/>
      <c r="I32" s="53">
        <v>6</v>
      </c>
      <c r="J32" s="54" t="s">
        <v>14</v>
      </c>
      <c r="K32" s="59" t="s">
        <v>235</v>
      </c>
    </row>
    <row r="33" spans="1:12" ht="12" customHeight="1" x14ac:dyDescent="0.2">
      <c r="A33" s="207"/>
      <c r="B33" s="51" t="s">
        <v>234</v>
      </c>
      <c r="C33" s="52"/>
      <c r="D33" s="52" t="s">
        <v>13</v>
      </c>
      <c r="E33" s="53">
        <v>1</v>
      </c>
      <c r="F33" s="54"/>
      <c r="G33" s="53"/>
      <c r="H33" s="54"/>
      <c r="I33" s="53"/>
      <c r="J33" s="54"/>
      <c r="K33" s="59"/>
    </row>
    <row r="34" spans="1:12" ht="13.5" customHeight="1" x14ac:dyDescent="0.2">
      <c r="A34" s="207"/>
      <c r="B34" s="51" t="s">
        <v>236</v>
      </c>
      <c r="C34" s="52" t="s">
        <v>13</v>
      </c>
      <c r="D34" s="52"/>
      <c r="E34" s="53">
        <v>13</v>
      </c>
      <c r="F34" s="54" t="s">
        <v>14</v>
      </c>
      <c r="G34" s="53">
        <v>6</v>
      </c>
      <c r="H34" s="54"/>
      <c r="I34" s="53">
        <v>8</v>
      </c>
      <c r="J34" s="54"/>
      <c r="K34" s="59" t="s">
        <v>237</v>
      </c>
    </row>
    <row r="35" spans="1:12" ht="12" customHeight="1" x14ac:dyDescent="0.2">
      <c r="A35" s="207"/>
      <c r="B35" s="51" t="s">
        <v>238</v>
      </c>
      <c r="C35" s="52"/>
      <c r="D35" s="52" t="s">
        <v>13</v>
      </c>
      <c r="E35" s="53">
        <v>1</v>
      </c>
      <c r="F35" s="54"/>
      <c r="G35" s="53"/>
      <c r="H35" s="54"/>
      <c r="I35" s="53"/>
      <c r="J35" s="54"/>
      <c r="K35" s="59"/>
    </row>
    <row r="36" spans="1:12" ht="12" customHeight="1" x14ac:dyDescent="0.2">
      <c r="A36" s="207"/>
      <c r="B36" s="51" t="s">
        <v>239</v>
      </c>
      <c r="C36" s="52" t="s">
        <v>13</v>
      </c>
      <c r="D36" s="52"/>
      <c r="E36" s="53">
        <v>32</v>
      </c>
      <c r="F36" s="54"/>
      <c r="G36" s="53">
        <v>3</v>
      </c>
      <c r="H36" s="54"/>
      <c r="I36" s="53">
        <v>6</v>
      </c>
      <c r="J36" s="54"/>
      <c r="K36" s="59"/>
    </row>
    <row r="37" spans="1:12" ht="12" customHeight="1" x14ac:dyDescent="0.2">
      <c r="A37" s="207"/>
      <c r="B37" s="51" t="s">
        <v>239</v>
      </c>
      <c r="C37" s="52"/>
      <c r="D37" s="52" t="s">
        <v>13</v>
      </c>
      <c r="E37" s="53">
        <v>1</v>
      </c>
      <c r="F37" s="54"/>
      <c r="G37" s="53"/>
      <c r="H37" s="54"/>
      <c r="I37" s="53"/>
      <c r="J37" s="54"/>
      <c r="K37" s="59"/>
    </row>
    <row r="38" spans="1:12" ht="12" customHeight="1" x14ac:dyDescent="0.2">
      <c r="A38" s="208"/>
      <c r="B38" s="51" t="s">
        <v>240</v>
      </c>
      <c r="C38" s="52"/>
      <c r="D38" s="52" t="s">
        <v>13</v>
      </c>
      <c r="E38" s="53">
        <v>9</v>
      </c>
      <c r="F38" s="54"/>
      <c r="G38" s="53"/>
      <c r="H38" s="54"/>
      <c r="I38" s="53"/>
      <c r="J38" s="54"/>
      <c r="K38" s="59"/>
    </row>
    <row r="39" spans="1:12" s="5" customFormat="1" ht="3" customHeight="1" x14ac:dyDescent="0.2">
      <c r="A39" s="10"/>
      <c r="B39" s="39"/>
      <c r="C39" s="39"/>
      <c r="D39" s="39"/>
      <c r="E39" s="39"/>
      <c r="F39" s="39"/>
      <c r="G39" s="39"/>
      <c r="H39" s="39"/>
      <c r="I39" s="39"/>
      <c r="J39" s="39"/>
      <c r="K39" s="12"/>
    </row>
    <row r="40" spans="1:12" s="5" customFormat="1" ht="15.75" customHeight="1" x14ac:dyDescent="0.2">
      <c r="A40" s="23" t="s">
        <v>41</v>
      </c>
      <c r="B40" s="48">
        <f>+C40+D40</f>
        <v>29</v>
      </c>
      <c r="C40" s="48">
        <f>COUNTIF(C10:C38,"X")</f>
        <v>7</v>
      </c>
      <c r="D40" s="48">
        <f>COUNTIF(D10:D38,"X")</f>
        <v>22</v>
      </c>
      <c r="E40" s="203">
        <f>SUM(E10:E38)</f>
        <v>207</v>
      </c>
      <c r="F40" s="204"/>
      <c r="G40" s="49">
        <f>SUM(G10:G38)</f>
        <v>20</v>
      </c>
      <c r="H40" s="38"/>
      <c r="I40" s="49">
        <f>SUM(I10:I38)</f>
        <v>65</v>
      </c>
      <c r="J40" s="38"/>
      <c r="K40" s="21"/>
      <c r="L40" s="78">
        <f>SUM(E40:J40)</f>
        <v>292</v>
      </c>
    </row>
    <row r="41" spans="1:12" s="5" customFormat="1" ht="3" customHeight="1" x14ac:dyDescent="0.2">
      <c r="A41" s="10"/>
      <c r="B41" s="39"/>
      <c r="C41" s="39"/>
      <c r="D41" s="39"/>
      <c r="E41" s="39"/>
      <c r="F41" s="39"/>
      <c r="G41" s="39"/>
      <c r="H41" s="39"/>
      <c r="I41" s="39"/>
      <c r="J41" s="39"/>
      <c r="K41" s="12"/>
      <c r="L41" s="79"/>
    </row>
    <row r="42" spans="1:12" s="5" customFormat="1" ht="15.75" customHeight="1" x14ac:dyDescent="0.2">
      <c r="A42" s="23" t="s">
        <v>42</v>
      </c>
      <c r="B42" s="40">
        <f>+C42+D42</f>
        <v>1</v>
      </c>
      <c r="C42" s="40">
        <f>C40/B40</f>
        <v>0.2413793103448276</v>
      </c>
      <c r="D42" s="40">
        <f>+D40/B40</f>
        <v>0.75862068965517238</v>
      </c>
      <c r="E42" s="200">
        <f>+E40/L40</f>
        <v>0.70890410958904104</v>
      </c>
      <c r="F42" s="201"/>
      <c r="G42" s="200">
        <f>+G40/L40</f>
        <v>6.8493150684931503E-2</v>
      </c>
      <c r="H42" s="201"/>
      <c r="I42" s="200">
        <f>+I40/L40</f>
        <v>0.2226027397260274</v>
      </c>
      <c r="J42" s="201"/>
      <c r="K42" s="21"/>
      <c r="L42" s="80">
        <f>SUM(E42:J42)</f>
        <v>0.99999999999999989</v>
      </c>
    </row>
    <row r="43" spans="1:12" s="65" customFormat="1" ht="5.25" x14ac:dyDescent="0.15"/>
  </sheetData>
  <mergeCells count="12">
    <mergeCell ref="I7:J8"/>
    <mergeCell ref="K7:K8"/>
    <mergeCell ref="A10:A38"/>
    <mergeCell ref="E40:F40"/>
    <mergeCell ref="E42:F42"/>
    <mergeCell ref="G42:H42"/>
    <mergeCell ref="I42:J42"/>
    <mergeCell ref="A7:A8"/>
    <mergeCell ref="B7:B8"/>
    <mergeCell ref="C7:D7"/>
    <mergeCell ref="E7:F8"/>
    <mergeCell ref="G7:H8"/>
  </mergeCells>
  <pageMargins left="0.55118110236220474" right="0.23622047244094491" top="0.39370078740157483" bottom="0.62992125984251968" header="0" footer="0"/>
  <pageSetup firstPageNumber="11" orientation="landscape" useFirstPageNumber="1" r:id="rId1"/>
  <headerFooter>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43"/>
  <sheetViews>
    <sheetView showGridLines="0" topLeftCell="A7" zoomScale="115" zoomScaleNormal="115" workbookViewId="0">
      <pane ySplit="2" topLeftCell="A30" activePane="bottomLeft" state="frozen"/>
      <selection activeCell="A7" sqref="A7"/>
      <selection pane="bottomLeft" activeCell="B44" sqref="B44"/>
    </sheetView>
  </sheetViews>
  <sheetFormatPr baseColWidth="10" defaultColWidth="11.42578125" defaultRowHeight="12.75" x14ac:dyDescent="0.2"/>
  <cols>
    <col min="1" max="1" width="4.42578125" style="4" customWidth="1"/>
    <col min="2" max="2" width="14" style="4" customWidth="1"/>
    <col min="3" max="10" width="6.42578125" style="4" customWidth="1"/>
    <col min="11" max="11" width="58" style="4" customWidth="1"/>
    <col min="12" max="16384" width="11.42578125" style="4"/>
  </cols>
  <sheetData>
    <row r="1" spans="1:11" ht="16.899999999999999" customHeight="1" x14ac:dyDescent="0.2"/>
    <row r="2" spans="1:11" ht="16.899999999999999" customHeight="1" x14ac:dyDescent="0.2"/>
    <row r="3" spans="1:11" ht="16.899999999999999" customHeight="1" x14ac:dyDescent="0.25">
      <c r="K3" s="106" t="s">
        <v>0</v>
      </c>
    </row>
    <row r="4" spans="1:11" ht="16.899999999999999" customHeight="1" x14ac:dyDescent="0.3">
      <c r="K4" s="107" t="s">
        <v>1</v>
      </c>
    </row>
    <row r="5" spans="1:11" ht="16.899999999999999" customHeight="1" x14ac:dyDescent="0.3">
      <c r="K5" s="107" t="s">
        <v>2</v>
      </c>
    </row>
    <row r="6" spans="1:11" ht="4.5" customHeight="1" x14ac:dyDescent="0.2">
      <c r="A6" s="13"/>
      <c r="B6" s="13"/>
      <c r="C6" s="13"/>
      <c r="D6" s="13"/>
      <c r="E6" s="13"/>
      <c r="F6" s="13"/>
      <c r="G6" s="13"/>
      <c r="H6" s="13"/>
      <c r="I6" s="13"/>
      <c r="J6" s="13"/>
      <c r="K6" s="13"/>
    </row>
    <row r="7" spans="1:11" s="5" customFormat="1" ht="16.5" customHeight="1" x14ac:dyDescent="0.2">
      <c r="A7" s="188" t="s">
        <v>3</v>
      </c>
      <c r="B7" s="188" t="s">
        <v>4</v>
      </c>
      <c r="C7" s="193" t="s">
        <v>5</v>
      </c>
      <c r="D7" s="193"/>
      <c r="E7" s="188" t="s">
        <v>6</v>
      </c>
      <c r="F7" s="189"/>
      <c r="G7" s="188" t="s">
        <v>7</v>
      </c>
      <c r="H7" s="189"/>
      <c r="I7" s="188" t="s">
        <v>8</v>
      </c>
      <c r="J7" s="189"/>
      <c r="K7" s="188" t="s">
        <v>9</v>
      </c>
    </row>
    <row r="8" spans="1:11" s="5" customFormat="1" ht="16.5" customHeight="1" x14ac:dyDescent="0.2">
      <c r="A8" s="188"/>
      <c r="B8" s="188"/>
      <c r="C8" s="14" t="s">
        <v>10</v>
      </c>
      <c r="D8" s="14" t="s">
        <v>11</v>
      </c>
      <c r="E8" s="189"/>
      <c r="F8" s="189"/>
      <c r="G8" s="189"/>
      <c r="H8" s="189"/>
      <c r="I8" s="189"/>
      <c r="J8" s="189"/>
      <c r="K8" s="188"/>
    </row>
    <row r="9" spans="1:11" s="5" customFormat="1" ht="3" customHeight="1" x14ac:dyDescent="0.2">
      <c r="A9" s="109"/>
      <c r="B9" s="16"/>
      <c r="C9" s="17"/>
      <c r="D9" s="17"/>
      <c r="E9" s="17"/>
      <c r="F9" s="17"/>
      <c r="G9" s="16"/>
      <c r="H9" s="16"/>
      <c r="I9" s="16"/>
      <c r="J9" s="16"/>
      <c r="K9" s="6"/>
    </row>
    <row r="10" spans="1:11" ht="13.15" customHeight="1" x14ac:dyDescent="0.2">
      <c r="A10" s="194">
        <v>2021</v>
      </c>
      <c r="B10" s="32" t="s">
        <v>241</v>
      </c>
      <c r="C10" s="33"/>
      <c r="D10" s="33" t="s">
        <v>13</v>
      </c>
      <c r="E10" s="34">
        <v>1</v>
      </c>
      <c r="F10" s="35"/>
      <c r="G10" s="34"/>
      <c r="H10" s="35"/>
      <c r="I10" s="34"/>
      <c r="J10" s="35"/>
      <c r="K10" s="59"/>
    </row>
    <row r="11" spans="1:11" ht="22.5" customHeight="1" x14ac:dyDescent="0.2">
      <c r="A11" s="195"/>
      <c r="B11" s="32" t="s">
        <v>242</v>
      </c>
      <c r="C11" s="33" t="s">
        <v>13</v>
      </c>
      <c r="D11" s="33"/>
      <c r="E11" s="34">
        <v>12</v>
      </c>
      <c r="F11" s="35" t="s">
        <v>14</v>
      </c>
      <c r="G11" s="34"/>
      <c r="H11" s="35"/>
      <c r="I11" s="34">
        <v>6</v>
      </c>
      <c r="J11" s="35"/>
      <c r="K11" s="59" t="s">
        <v>243</v>
      </c>
    </row>
    <row r="12" spans="1:11" ht="13.15" customHeight="1" x14ac:dyDescent="0.2">
      <c r="A12" s="195"/>
      <c r="B12" s="32" t="s">
        <v>244</v>
      </c>
      <c r="C12" s="33"/>
      <c r="D12" s="33" t="s">
        <v>13</v>
      </c>
      <c r="E12" s="34">
        <v>3</v>
      </c>
      <c r="F12" s="35"/>
      <c r="G12" s="34">
        <v>2</v>
      </c>
      <c r="H12" s="35"/>
      <c r="I12" s="34"/>
      <c r="J12" s="35"/>
      <c r="K12" s="74"/>
    </row>
    <row r="13" spans="1:11" ht="13.15" customHeight="1" x14ac:dyDescent="0.2">
      <c r="A13" s="195"/>
      <c r="B13" s="32" t="s">
        <v>245</v>
      </c>
      <c r="C13" s="33"/>
      <c r="D13" s="33" t="s">
        <v>13</v>
      </c>
      <c r="E13" s="34">
        <v>1</v>
      </c>
      <c r="F13" s="35"/>
      <c r="G13" s="34">
        <v>2</v>
      </c>
      <c r="H13" s="35"/>
      <c r="I13" s="34"/>
      <c r="J13" s="35"/>
      <c r="K13" s="74"/>
    </row>
    <row r="14" spans="1:11" ht="22.5" customHeight="1" x14ac:dyDescent="0.2">
      <c r="A14" s="195"/>
      <c r="B14" s="32" t="s">
        <v>246</v>
      </c>
      <c r="C14" s="33" t="s">
        <v>13</v>
      </c>
      <c r="D14" s="33"/>
      <c r="E14" s="34">
        <v>6</v>
      </c>
      <c r="F14" s="35" t="s">
        <v>14</v>
      </c>
      <c r="G14" s="34">
        <v>2</v>
      </c>
      <c r="H14" s="35"/>
      <c r="I14" s="34">
        <v>9</v>
      </c>
      <c r="J14" s="35"/>
      <c r="K14" s="59" t="s">
        <v>247</v>
      </c>
    </row>
    <row r="15" spans="1:11" ht="13.15" customHeight="1" x14ac:dyDescent="0.2">
      <c r="A15" s="195"/>
      <c r="B15" s="32" t="s">
        <v>248</v>
      </c>
      <c r="C15" s="33"/>
      <c r="D15" s="33" t="s">
        <v>13</v>
      </c>
      <c r="E15" s="34">
        <v>14</v>
      </c>
      <c r="F15" s="35"/>
      <c r="G15" s="34">
        <v>2</v>
      </c>
      <c r="H15" s="35"/>
      <c r="I15" s="34"/>
      <c r="J15" s="35"/>
      <c r="K15" s="59"/>
    </row>
    <row r="16" spans="1:11" ht="13.15" customHeight="1" x14ac:dyDescent="0.2">
      <c r="A16" s="195"/>
      <c r="B16" s="32" t="s">
        <v>249</v>
      </c>
      <c r="C16" s="33"/>
      <c r="D16" s="33" t="s">
        <v>13</v>
      </c>
      <c r="E16" s="34">
        <v>2</v>
      </c>
      <c r="F16" s="35"/>
      <c r="G16" s="34"/>
      <c r="H16" s="35"/>
      <c r="I16" s="34">
        <v>1</v>
      </c>
      <c r="J16" s="35"/>
      <c r="K16" s="59"/>
    </row>
    <row r="17" spans="1:11" ht="13.15" customHeight="1" x14ac:dyDescent="0.2">
      <c r="A17" s="195"/>
      <c r="B17" s="32" t="s">
        <v>218</v>
      </c>
      <c r="C17" s="33"/>
      <c r="D17" s="33" t="s">
        <v>13</v>
      </c>
      <c r="E17" s="34">
        <v>10</v>
      </c>
      <c r="F17" s="35"/>
      <c r="G17" s="34">
        <v>1</v>
      </c>
      <c r="H17" s="35"/>
      <c r="I17" s="34"/>
      <c r="J17" s="35"/>
      <c r="K17" s="59"/>
    </row>
    <row r="18" spans="1:11" ht="13.15" customHeight="1" x14ac:dyDescent="0.2">
      <c r="A18" s="195"/>
      <c r="B18" s="32" t="s">
        <v>54</v>
      </c>
      <c r="C18" s="33" t="s">
        <v>13</v>
      </c>
      <c r="D18" s="33"/>
      <c r="E18" s="34">
        <v>6</v>
      </c>
      <c r="F18" s="35"/>
      <c r="G18" s="34"/>
      <c r="H18" s="35"/>
      <c r="I18" s="34">
        <v>6</v>
      </c>
      <c r="J18" s="35" t="s">
        <v>14</v>
      </c>
      <c r="K18" s="59" t="s">
        <v>250</v>
      </c>
    </row>
    <row r="19" spans="1:11" ht="13.15" customHeight="1" x14ac:dyDescent="0.2">
      <c r="A19" s="195"/>
      <c r="B19" s="32" t="s">
        <v>251</v>
      </c>
      <c r="C19" s="33"/>
      <c r="D19" s="33" t="s">
        <v>13</v>
      </c>
      <c r="E19" s="34">
        <v>4</v>
      </c>
      <c r="F19" s="35"/>
      <c r="G19" s="34"/>
      <c r="H19" s="35"/>
      <c r="I19" s="34"/>
      <c r="J19" s="35"/>
      <c r="K19" s="59"/>
    </row>
    <row r="20" spans="1:11" ht="13.15" customHeight="1" x14ac:dyDescent="0.2">
      <c r="A20" s="195"/>
      <c r="B20" s="32" t="s">
        <v>252</v>
      </c>
      <c r="C20" s="33" t="s">
        <v>13</v>
      </c>
      <c r="D20" s="33"/>
      <c r="E20" s="34">
        <v>10</v>
      </c>
      <c r="F20" s="35"/>
      <c r="G20" s="34"/>
      <c r="H20" s="35"/>
      <c r="I20" s="34">
        <v>7</v>
      </c>
      <c r="J20" s="35" t="s">
        <v>14</v>
      </c>
      <c r="K20" s="59" t="s">
        <v>253</v>
      </c>
    </row>
    <row r="21" spans="1:11" ht="13.15" customHeight="1" x14ac:dyDescent="0.2">
      <c r="A21" s="195"/>
      <c r="B21" s="32" t="s">
        <v>222</v>
      </c>
      <c r="C21" s="33"/>
      <c r="D21" s="33" t="s">
        <v>13</v>
      </c>
      <c r="E21" s="34">
        <v>10</v>
      </c>
      <c r="F21" s="35"/>
      <c r="G21" s="34"/>
      <c r="H21" s="35"/>
      <c r="I21" s="34">
        <v>3</v>
      </c>
      <c r="J21" s="35"/>
      <c r="K21" s="59"/>
    </row>
    <row r="22" spans="1:11" ht="13.15" customHeight="1" x14ac:dyDescent="0.2">
      <c r="A22" s="195"/>
      <c r="B22" s="32" t="s">
        <v>254</v>
      </c>
      <c r="C22" s="33" t="s">
        <v>13</v>
      </c>
      <c r="D22" s="33"/>
      <c r="E22" s="34">
        <v>13</v>
      </c>
      <c r="F22" s="35" t="s">
        <v>14</v>
      </c>
      <c r="G22" s="34">
        <v>1</v>
      </c>
      <c r="H22" s="35"/>
      <c r="I22" s="34">
        <v>4</v>
      </c>
      <c r="J22" s="35"/>
      <c r="K22" s="59" t="s">
        <v>255</v>
      </c>
    </row>
    <row r="23" spans="1:11" ht="13.15" customHeight="1" x14ac:dyDescent="0.2">
      <c r="A23" s="195"/>
      <c r="B23" s="32" t="s">
        <v>254</v>
      </c>
      <c r="C23" s="33"/>
      <c r="D23" s="33" t="s">
        <v>13</v>
      </c>
      <c r="E23" s="34">
        <v>1</v>
      </c>
      <c r="F23" s="35"/>
      <c r="G23" s="34"/>
      <c r="H23" s="35"/>
      <c r="I23" s="34"/>
      <c r="J23" s="35"/>
      <c r="K23" s="59"/>
    </row>
    <row r="24" spans="1:11" ht="13.15" customHeight="1" x14ac:dyDescent="0.2">
      <c r="A24" s="195"/>
      <c r="B24" s="32" t="s">
        <v>141</v>
      </c>
      <c r="C24" s="33"/>
      <c r="D24" s="33" t="s">
        <v>13</v>
      </c>
      <c r="E24" s="34">
        <v>10</v>
      </c>
      <c r="F24" s="35"/>
      <c r="G24" s="34">
        <v>1</v>
      </c>
      <c r="H24" s="35"/>
      <c r="I24" s="34">
        <v>1</v>
      </c>
      <c r="J24" s="35"/>
      <c r="K24" s="59"/>
    </row>
    <row r="25" spans="1:11" ht="22.5" customHeight="1" x14ac:dyDescent="0.2">
      <c r="A25" s="195"/>
      <c r="B25" s="32" t="s">
        <v>224</v>
      </c>
      <c r="C25" s="33" t="s">
        <v>13</v>
      </c>
      <c r="D25" s="33"/>
      <c r="E25" s="34">
        <v>10</v>
      </c>
      <c r="F25" s="35" t="s">
        <v>14</v>
      </c>
      <c r="G25" s="34">
        <v>3</v>
      </c>
      <c r="H25" s="35"/>
      <c r="I25" s="34">
        <v>2</v>
      </c>
      <c r="J25" s="35"/>
      <c r="K25" s="59" t="s">
        <v>256</v>
      </c>
    </row>
    <row r="26" spans="1:11" ht="13.15" customHeight="1" x14ac:dyDescent="0.2">
      <c r="A26" s="195"/>
      <c r="B26" s="32" t="s">
        <v>257</v>
      </c>
      <c r="C26" s="33" t="s">
        <v>13</v>
      </c>
      <c r="D26" s="33"/>
      <c r="E26" s="34">
        <v>25</v>
      </c>
      <c r="F26" s="35"/>
      <c r="G26" s="34"/>
      <c r="H26" s="35"/>
      <c r="I26" s="34">
        <v>5</v>
      </c>
      <c r="J26" s="35" t="s">
        <v>14</v>
      </c>
      <c r="K26" s="59" t="s">
        <v>258</v>
      </c>
    </row>
    <row r="27" spans="1:11" ht="13.15" customHeight="1" x14ac:dyDescent="0.2">
      <c r="A27" s="195"/>
      <c r="B27" s="32" t="s">
        <v>259</v>
      </c>
      <c r="C27" s="33"/>
      <c r="D27" s="33" t="s">
        <v>13</v>
      </c>
      <c r="E27" s="34">
        <v>2</v>
      </c>
      <c r="F27" s="35"/>
      <c r="G27" s="34"/>
      <c r="H27" s="35"/>
      <c r="I27" s="34"/>
      <c r="J27" s="35"/>
      <c r="K27" s="59"/>
    </row>
    <row r="28" spans="1:11" ht="13.15" customHeight="1" x14ac:dyDescent="0.2">
      <c r="A28" s="195"/>
      <c r="B28" s="32" t="s">
        <v>24</v>
      </c>
      <c r="C28" s="33" t="s">
        <v>13</v>
      </c>
      <c r="D28" s="33"/>
      <c r="E28" s="34">
        <v>17</v>
      </c>
      <c r="F28" s="35" t="s">
        <v>14</v>
      </c>
      <c r="G28" s="34"/>
      <c r="H28" s="35"/>
      <c r="I28" s="34">
        <v>9</v>
      </c>
      <c r="J28" s="35"/>
      <c r="K28" s="59" t="s">
        <v>260</v>
      </c>
    </row>
    <row r="29" spans="1:11" ht="13.15" customHeight="1" x14ac:dyDescent="0.2">
      <c r="A29" s="195"/>
      <c r="B29" s="32" t="s">
        <v>24</v>
      </c>
      <c r="C29" s="33"/>
      <c r="D29" s="33" t="s">
        <v>13</v>
      </c>
      <c r="E29" s="34">
        <v>3</v>
      </c>
      <c r="F29" s="35" t="s">
        <v>14</v>
      </c>
      <c r="G29" s="34"/>
      <c r="H29" s="35"/>
      <c r="I29" s="34">
        <v>1</v>
      </c>
      <c r="J29" s="35"/>
      <c r="K29" s="59" t="s">
        <v>261</v>
      </c>
    </row>
    <row r="30" spans="1:11" ht="89.25" customHeight="1" x14ac:dyDescent="0.2">
      <c r="A30" s="195"/>
      <c r="B30" s="32" t="s">
        <v>262</v>
      </c>
      <c r="C30" s="33"/>
      <c r="D30" s="33" t="s">
        <v>13</v>
      </c>
      <c r="E30" s="34">
        <v>3</v>
      </c>
      <c r="F30" s="35" t="s">
        <v>14</v>
      </c>
      <c r="G30" s="34"/>
      <c r="H30" s="35"/>
      <c r="I30" s="34"/>
      <c r="J30" s="35"/>
      <c r="K30" s="59" t="s">
        <v>263</v>
      </c>
    </row>
    <row r="31" spans="1:11" ht="13.15" customHeight="1" x14ac:dyDescent="0.2">
      <c r="A31" s="195"/>
      <c r="B31" s="32" t="s">
        <v>264</v>
      </c>
      <c r="C31" s="33" t="s">
        <v>13</v>
      </c>
      <c r="D31" s="33"/>
      <c r="E31" s="34">
        <v>11</v>
      </c>
      <c r="F31" s="35"/>
      <c r="G31" s="34"/>
      <c r="H31" s="35"/>
      <c r="I31" s="34">
        <v>3</v>
      </c>
      <c r="J31" s="35"/>
      <c r="K31" s="59"/>
    </row>
    <row r="32" spans="1:11" ht="13.15" customHeight="1" x14ac:dyDescent="0.2">
      <c r="A32" s="195"/>
      <c r="B32" s="32" t="s">
        <v>264</v>
      </c>
      <c r="C32" s="33"/>
      <c r="D32" s="33" t="s">
        <v>13</v>
      </c>
      <c r="E32" s="34">
        <v>10</v>
      </c>
      <c r="F32" s="35"/>
      <c r="G32" s="34"/>
      <c r="H32" s="35"/>
      <c r="I32" s="34"/>
      <c r="J32" s="35"/>
      <c r="K32" s="59"/>
    </row>
    <row r="33" spans="1:12" ht="13.15" customHeight="1" x14ac:dyDescent="0.2">
      <c r="A33" s="195"/>
      <c r="B33" s="32" t="s">
        <v>155</v>
      </c>
      <c r="C33" s="33"/>
      <c r="D33" s="33" t="s">
        <v>13</v>
      </c>
      <c r="E33" s="34">
        <v>14</v>
      </c>
      <c r="F33" s="35"/>
      <c r="G33" s="34">
        <v>3</v>
      </c>
      <c r="H33" s="35"/>
      <c r="I33" s="34"/>
      <c r="J33" s="35"/>
      <c r="K33" s="59"/>
    </row>
    <row r="34" spans="1:12" ht="13.15" customHeight="1" x14ac:dyDescent="0.2">
      <c r="A34" s="195"/>
      <c r="B34" s="32" t="s">
        <v>119</v>
      </c>
      <c r="C34" s="33" t="s">
        <v>13</v>
      </c>
      <c r="D34" s="33"/>
      <c r="E34" s="34">
        <v>14</v>
      </c>
      <c r="F34" s="35"/>
      <c r="G34" s="34"/>
      <c r="H34" s="35"/>
      <c r="I34" s="34">
        <v>6</v>
      </c>
      <c r="J34" s="35"/>
      <c r="K34" s="59"/>
    </row>
    <row r="35" spans="1:12" ht="13.15" customHeight="1" x14ac:dyDescent="0.2">
      <c r="A35" s="195"/>
      <c r="B35" s="32" t="s">
        <v>265</v>
      </c>
      <c r="C35" s="33" t="s">
        <v>13</v>
      </c>
      <c r="D35" s="33"/>
      <c r="E35" s="34">
        <v>11</v>
      </c>
      <c r="F35" s="35" t="s">
        <v>14</v>
      </c>
      <c r="G35" s="34">
        <v>1</v>
      </c>
      <c r="H35" s="35"/>
      <c r="I35" s="34">
        <v>6</v>
      </c>
      <c r="J35" s="35"/>
      <c r="K35" s="59" t="s">
        <v>266</v>
      </c>
    </row>
    <row r="36" spans="1:12" ht="13.15" customHeight="1" x14ac:dyDescent="0.2">
      <c r="A36" s="202"/>
      <c r="B36" s="32" t="s">
        <v>267</v>
      </c>
      <c r="C36" s="33"/>
      <c r="D36" s="33" t="s">
        <v>13</v>
      </c>
      <c r="E36" s="34">
        <v>11</v>
      </c>
      <c r="F36" s="35"/>
      <c r="G36" s="34">
        <v>1</v>
      </c>
      <c r="H36" s="35"/>
      <c r="I36" s="34">
        <v>1</v>
      </c>
      <c r="J36" s="35"/>
      <c r="K36" s="59"/>
    </row>
    <row r="37" spans="1:12" ht="13.15" customHeight="1" x14ac:dyDescent="0.2">
      <c r="A37" s="205">
        <v>2021</v>
      </c>
      <c r="B37" s="32" t="s">
        <v>268</v>
      </c>
      <c r="C37" s="33"/>
      <c r="D37" s="33" t="s">
        <v>13</v>
      </c>
      <c r="E37" s="34">
        <v>1</v>
      </c>
      <c r="F37" s="35"/>
      <c r="G37" s="34"/>
      <c r="H37" s="35"/>
      <c r="I37" s="34"/>
      <c r="J37" s="35"/>
      <c r="K37" s="59"/>
    </row>
    <row r="38" spans="1:12" ht="13.15" customHeight="1" x14ac:dyDescent="0.2">
      <c r="A38" s="205"/>
      <c r="B38" s="32" t="s">
        <v>190</v>
      </c>
      <c r="C38" s="33" t="s">
        <v>13</v>
      </c>
      <c r="D38" s="33"/>
      <c r="E38" s="34">
        <v>22</v>
      </c>
      <c r="F38" s="35"/>
      <c r="G38" s="34"/>
      <c r="H38" s="35"/>
      <c r="I38" s="34">
        <v>3</v>
      </c>
      <c r="J38" s="35"/>
      <c r="K38" s="59"/>
    </row>
    <row r="39" spans="1:12" ht="13.15" customHeight="1" x14ac:dyDescent="0.2">
      <c r="A39" s="206"/>
      <c r="B39" s="32" t="s">
        <v>40</v>
      </c>
      <c r="C39" s="33"/>
      <c r="D39" s="33" t="s">
        <v>13</v>
      </c>
      <c r="E39" s="34">
        <v>4</v>
      </c>
      <c r="F39" s="35"/>
      <c r="G39" s="34"/>
      <c r="H39" s="35"/>
      <c r="I39" s="34"/>
      <c r="J39" s="35"/>
      <c r="K39" s="59"/>
    </row>
    <row r="40" spans="1:12" s="5" customFormat="1" ht="3" customHeight="1" x14ac:dyDescent="0.2">
      <c r="A40" s="10"/>
      <c r="B40" s="39"/>
      <c r="C40" s="39"/>
      <c r="D40" s="39"/>
      <c r="E40" s="39"/>
      <c r="F40" s="39"/>
      <c r="G40" s="39"/>
      <c r="H40" s="39"/>
      <c r="I40" s="39"/>
      <c r="J40" s="39"/>
      <c r="K40" s="12"/>
    </row>
    <row r="41" spans="1:12" s="5" customFormat="1" ht="15" customHeight="1" x14ac:dyDescent="0.2">
      <c r="A41" s="23" t="s">
        <v>41</v>
      </c>
      <c r="B41" s="48">
        <f>+C41+D41</f>
        <v>30</v>
      </c>
      <c r="C41" s="48">
        <f>COUNTIF(C10:C39,"X")</f>
        <v>12</v>
      </c>
      <c r="D41" s="48">
        <f>COUNTIF(D10:D39,"X")</f>
        <v>18</v>
      </c>
      <c r="E41" s="203">
        <f>SUM(E10:E39)</f>
        <v>261</v>
      </c>
      <c r="F41" s="204"/>
      <c r="G41" s="49">
        <f>SUM(G10:G39)</f>
        <v>19</v>
      </c>
      <c r="H41" s="38"/>
      <c r="I41" s="49">
        <f>SUM(I10:I39)</f>
        <v>73</v>
      </c>
      <c r="J41" s="38"/>
      <c r="K41" s="21"/>
      <c r="L41" s="78">
        <f>SUM(E41:J41)</f>
        <v>353</v>
      </c>
    </row>
    <row r="42" spans="1:12" s="5" customFormat="1" ht="3" customHeight="1" x14ac:dyDescent="0.2">
      <c r="A42" s="10"/>
      <c r="B42" s="39"/>
      <c r="C42" s="39"/>
      <c r="D42" s="39"/>
      <c r="E42" s="39"/>
      <c r="F42" s="39"/>
      <c r="G42" s="39"/>
      <c r="H42" s="39"/>
      <c r="I42" s="39"/>
      <c r="J42" s="39"/>
      <c r="K42" s="12"/>
      <c r="L42" s="79"/>
    </row>
    <row r="43" spans="1:12" s="5" customFormat="1" ht="15" customHeight="1" x14ac:dyDescent="0.2">
      <c r="A43" s="23" t="s">
        <v>42</v>
      </c>
      <c r="B43" s="40">
        <f>+C43+D43</f>
        <v>1</v>
      </c>
      <c r="C43" s="40">
        <f>C41/B41</f>
        <v>0.4</v>
      </c>
      <c r="D43" s="40">
        <f>+D41/B41</f>
        <v>0.6</v>
      </c>
      <c r="E43" s="200">
        <f>+E41/L41</f>
        <v>0.73937677053824358</v>
      </c>
      <c r="F43" s="201"/>
      <c r="G43" s="200">
        <f>+G41/L41</f>
        <v>5.3824362606232294E-2</v>
      </c>
      <c r="H43" s="201"/>
      <c r="I43" s="200">
        <f>+I41/L41</f>
        <v>0.20679886685552407</v>
      </c>
      <c r="J43" s="201"/>
      <c r="K43" s="21"/>
      <c r="L43" s="80">
        <f>SUM(E43:J43)</f>
        <v>0.99999999999999989</v>
      </c>
    </row>
  </sheetData>
  <mergeCells count="13">
    <mergeCell ref="I7:J8"/>
    <mergeCell ref="K7:K8"/>
    <mergeCell ref="A7:A8"/>
    <mergeCell ref="B7:B8"/>
    <mergeCell ref="C7:D7"/>
    <mergeCell ref="E7:F8"/>
    <mergeCell ref="G7:H8"/>
    <mergeCell ref="E41:F41"/>
    <mergeCell ref="E43:F43"/>
    <mergeCell ref="G43:H43"/>
    <mergeCell ref="I43:J43"/>
    <mergeCell ref="A10:A36"/>
    <mergeCell ref="A37:A39"/>
  </mergeCells>
  <pageMargins left="0.55118110236220474" right="0.23622047244094491" top="0.24" bottom="0.36" header="0" footer="0"/>
  <pageSetup firstPageNumber="12" orientation="landscape" useFirstPageNumber="1" r:id="rId1"/>
  <headerFooter>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6E0B0-0EC3-4BC4-8E89-550DCC42E4D4}">
  <dimension ref="A1:L41"/>
  <sheetViews>
    <sheetView showGridLines="0" topLeftCell="A7" zoomScale="115" zoomScaleNormal="115" workbookViewId="0">
      <pane ySplit="2" topLeftCell="A27" activePane="bottomLeft" state="frozen"/>
      <selection activeCell="A7" sqref="A7"/>
      <selection pane="bottomLeft" activeCell="B42" sqref="B42"/>
    </sheetView>
  </sheetViews>
  <sheetFormatPr baseColWidth="10" defaultColWidth="11.42578125" defaultRowHeight="12.75" x14ac:dyDescent="0.2"/>
  <cols>
    <col min="1" max="1" width="4.42578125" style="4" customWidth="1"/>
    <col min="2" max="2" width="14" style="4" customWidth="1"/>
    <col min="3" max="10" width="6.42578125" style="4" customWidth="1"/>
    <col min="11" max="11" width="58" style="4" customWidth="1"/>
    <col min="12" max="16384" width="11.42578125" style="4"/>
  </cols>
  <sheetData>
    <row r="1" spans="1:11" ht="16.899999999999999" customHeight="1" x14ac:dyDescent="0.2"/>
    <row r="2" spans="1:11" ht="16.899999999999999" customHeight="1" x14ac:dyDescent="0.2"/>
    <row r="3" spans="1:11" ht="16.899999999999999" customHeight="1" x14ac:dyDescent="0.25">
      <c r="K3" s="106" t="s">
        <v>0</v>
      </c>
    </row>
    <row r="4" spans="1:11" ht="16.899999999999999" customHeight="1" x14ac:dyDescent="0.3">
      <c r="K4" s="107" t="s">
        <v>1</v>
      </c>
    </row>
    <row r="5" spans="1:11" ht="16.899999999999999" customHeight="1" x14ac:dyDescent="0.3">
      <c r="K5" s="107" t="s">
        <v>2</v>
      </c>
    </row>
    <row r="6" spans="1:11" ht="4.5" customHeight="1" x14ac:dyDescent="0.2">
      <c r="A6" s="13"/>
      <c r="B6" s="13"/>
      <c r="C6" s="13"/>
      <c r="D6" s="13"/>
      <c r="E6" s="13"/>
      <c r="F6" s="13"/>
      <c r="G6" s="13"/>
      <c r="H6" s="13"/>
      <c r="I6" s="13"/>
      <c r="J6" s="13"/>
      <c r="K6" s="13"/>
    </row>
    <row r="7" spans="1:11" s="5" customFormat="1" ht="16.5" customHeight="1" x14ac:dyDescent="0.2">
      <c r="A7" s="188" t="s">
        <v>3</v>
      </c>
      <c r="B7" s="188" t="s">
        <v>4</v>
      </c>
      <c r="C7" s="193" t="s">
        <v>5</v>
      </c>
      <c r="D7" s="193"/>
      <c r="E7" s="188" t="s">
        <v>6</v>
      </c>
      <c r="F7" s="189"/>
      <c r="G7" s="188" t="s">
        <v>7</v>
      </c>
      <c r="H7" s="189"/>
      <c r="I7" s="188" t="s">
        <v>8</v>
      </c>
      <c r="J7" s="189"/>
      <c r="K7" s="188" t="s">
        <v>9</v>
      </c>
    </row>
    <row r="8" spans="1:11" s="5" customFormat="1" ht="16.5" customHeight="1" x14ac:dyDescent="0.2">
      <c r="A8" s="188"/>
      <c r="B8" s="188"/>
      <c r="C8" s="14" t="s">
        <v>10</v>
      </c>
      <c r="D8" s="14" t="s">
        <v>11</v>
      </c>
      <c r="E8" s="189"/>
      <c r="F8" s="189"/>
      <c r="G8" s="189"/>
      <c r="H8" s="189"/>
      <c r="I8" s="189"/>
      <c r="J8" s="189"/>
      <c r="K8" s="188"/>
    </row>
    <row r="9" spans="1:11" s="5" customFormat="1" ht="3" customHeight="1" x14ac:dyDescent="0.2">
      <c r="A9" s="109"/>
      <c r="B9" s="16"/>
      <c r="C9" s="17"/>
      <c r="D9" s="17"/>
      <c r="E9" s="17"/>
      <c r="F9" s="17"/>
      <c r="G9" s="16"/>
      <c r="H9" s="16"/>
      <c r="I9" s="16"/>
      <c r="J9" s="16"/>
      <c r="K9" s="6"/>
    </row>
    <row r="10" spans="1:11" ht="25.15" customHeight="1" x14ac:dyDescent="0.2">
      <c r="A10" s="194">
        <v>2022</v>
      </c>
      <c r="B10" s="32" t="s">
        <v>269</v>
      </c>
      <c r="C10" s="33"/>
      <c r="D10" s="33" t="s">
        <v>13</v>
      </c>
      <c r="E10" s="34">
        <v>16</v>
      </c>
      <c r="F10" s="35"/>
      <c r="G10" s="34">
        <v>1</v>
      </c>
      <c r="H10" s="35"/>
      <c r="I10" s="34"/>
      <c r="J10" s="35"/>
      <c r="K10" s="59" t="s">
        <v>270</v>
      </c>
    </row>
    <row r="11" spans="1:11" ht="12" customHeight="1" x14ac:dyDescent="0.2">
      <c r="A11" s="195"/>
      <c r="B11" s="32" t="s">
        <v>81</v>
      </c>
      <c r="C11" s="33"/>
      <c r="D11" s="33" t="s">
        <v>13</v>
      </c>
      <c r="E11" s="34">
        <v>3</v>
      </c>
      <c r="F11" s="35"/>
      <c r="G11" s="34"/>
      <c r="H11" s="35"/>
      <c r="I11" s="34"/>
      <c r="J11" s="35"/>
      <c r="K11" s="82"/>
    </row>
    <row r="12" spans="1:11" ht="53.45" customHeight="1" x14ac:dyDescent="0.2">
      <c r="A12" s="195"/>
      <c r="B12" s="32" t="s">
        <v>127</v>
      </c>
      <c r="C12" s="33" t="s">
        <v>13</v>
      </c>
      <c r="D12" s="33"/>
      <c r="E12" s="34">
        <v>9</v>
      </c>
      <c r="F12" s="35"/>
      <c r="G12" s="34">
        <v>3</v>
      </c>
      <c r="H12" s="35"/>
      <c r="I12" s="34">
        <v>7</v>
      </c>
      <c r="J12" s="35"/>
      <c r="K12" s="59" t="s">
        <v>271</v>
      </c>
    </row>
    <row r="13" spans="1:11" ht="12" customHeight="1" x14ac:dyDescent="0.2">
      <c r="A13" s="195"/>
      <c r="B13" s="32" t="s">
        <v>272</v>
      </c>
      <c r="C13" s="33"/>
      <c r="D13" s="33" t="s">
        <v>13</v>
      </c>
      <c r="E13" s="34">
        <v>7</v>
      </c>
      <c r="F13" s="35"/>
      <c r="G13" s="34"/>
      <c r="H13" s="35"/>
      <c r="I13" s="34"/>
      <c r="J13" s="35"/>
      <c r="K13" s="59"/>
    </row>
    <row r="14" spans="1:11" ht="45" x14ac:dyDescent="0.2">
      <c r="A14" s="195"/>
      <c r="B14" s="32" t="s">
        <v>128</v>
      </c>
      <c r="C14" s="33" t="s">
        <v>13</v>
      </c>
      <c r="D14" s="33"/>
      <c r="E14" s="34">
        <v>17</v>
      </c>
      <c r="F14" s="35" t="s">
        <v>14</v>
      </c>
      <c r="G14" s="34">
        <v>1</v>
      </c>
      <c r="H14" s="35"/>
      <c r="I14" s="34">
        <v>10</v>
      </c>
      <c r="J14" s="35"/>
      <c r="K14" s="59" t="s">
        <v>273</v>
      </c>
    </row>
    <row r="15" spans="1:11" ht="13.5" x14ac:dyDescent="0.2">
      <c r="A15" s="195"/>
      <c r="B15" s="32" t="s">
        <v>87</v>
      </c>
      <c r="C15" s="33"/>
      <c r="D15" s="33" t="s">
        <v>13</v>
      </c>
      <c r="E15" s="34">
        <v>4</v>
      </c>
      <c r="F15" s="35"/>
      <c r="G15" s="34">
        <v>1</v>
      </c>
      <c r="H15" s="35"/>
      <c r="I15" s="34"/>
      <c r="J15" s="35"/>
      <c r="K15" s="59"/>
    </row>
    <row r="16" spans="1:11" ht="54.6" customHeight="1" x14ac:dyDescent="0.2">
      <c r="A16" s="195"/>
      <c r="B16" s="32" t="s">
        <v>274</v>
      </c>
      <c r="C16" s="33" t="s">
        <v>13</v>
      </c>
      <c r="D16" s="33"/>
      <c r="E16" s="34">
        <v>15</v>
      </c>
      <c r="F16" s="35"/>
      <c r="G16" s="34">
        <v>7</v>
      </c>
      <c r="H16" s="35"/>
      <c r="I16" s="34">
        <v>7</v>
      </c>
      <c r="J16" s="35"/>
      <c r="K16" s="59" t="s">
        <v>275</v>
      </c>
    </row>
    <row r="17" spans="1:11" ht="13.5" x14ac:dyDescent="0.2">
      <c r="A17" s="195"/>
      <c r="B17" s="32" t="s">
        <v>274</v>
      </c>
      <c r="C17" s="33"/>
      <c r="D17" s="33" t="s">
        <v>13</v>
      </c>
      <c r="E17" s="34"/>
      <c r="F17" s="35"/>
      <c r="G17" s="34"/>
      <c r="H17" s="35"/>
      <c r="I17" s="34">
        <v>1</v>
      </c>
      <c r="J17" s="35"/>
      <c r="K17" s="59"/>
    </row>
    <row r="18" spans="1:11" ht="13.5" x14ac:dyDescent="0.2">
      <c r="A18" s="195"/>
      <c r="B18" s="32" t="s">
        <v>92</v>
      </c>
      <c r="C18" s="33" t="s">
        <v>13</v>
      </c>
      <c r="D18" s="33"/>
      <c r="E18" s="34">
        <v>17</v>
      </c>
      <c r="F18" s="35"/>
      <c r="G18" s="34"/>
      <c r="H18" s="35"/>
      <c r="I18" s="34">
        <v>6</v>
      </c>
      <c r="J18" s="35"/>
      <c r="K18" s="59"/>
    </row>
    <row r="19" spans="1:11" ht="13.5" x14ac:dyDescent="0.2">
      <c r="A19" s="195"/>
      <c r="B19" s="32" t="s">
        <v>96</v>
      </c>
      <c r="C19" s="33"/>
      <c r="D19" s="33" t="s">
        <v>13</v>
      </c>
      <c r="E19" s="34">
        <v>6</v>
      </c>
      <c r="F19" s="35"/>
      <c r="G19" s="34"/>
      <c r="H19" s="35"/>
      <c r="I19" s="34"/>
      <c r="J19" s="35"/>
      <c r="K19" s="59"/>
    </row>
    <row r="20" spans="1:11" ht="18" x14ac:dyDescent="0.2">
      <c r="A20" s="195"/>
      <c r="B20" s="32" t="s">
        <v>101</v>
      </c>
      <c r="C20" s="33" t="s">
        <v>13</v>
      </c>
      <c r="D20" s="33"/>
      <c r="E20" s="34">
        <v>11</v>
      </c>
      <c r="F20" s="35" t="s">
        <v>14</v>
      </c>
      <c r="G20" s="34">
        <v>1</v>
      </c>
      <c r="H20" s="35"/>
      <c r="I20" s="34">
        <v>10</v>
      </c>
      <c r="J20" s="35"/>
      <c r="K20" s="59" t="s">
        <v>276</v>
      </c>
    </row>
    <row r="21" spans="1:11" ht="13.5" x14ac:dyDescent="0.2">
      <c r="A21" s="195"/>
      <c r="B21" s="32" t="s">
        <v>277</v>
      </c>
      <c r="C21" s="33"/>
      <c r="D21" s="33" t="s">
        <v>13</v>
      </c>
      <c r="E21" s="34">
        <v>1</v>
      </c>
      <c r="F21" s="35"/>
      <c r="G21" s="34"/>
      <c r="H21" s="35"/>
      <c r="I21" s="34"/>
      <c r="J21" s="35"/>
      <c r="K21" s="59"/>
    </row>
    <row r="22" spans="1:11" ht="13.5" x14ac:dyDescent="0.2">
      <c r="A22" s="195"/>
      <c r="B22" s="32" t="s">
        <v>223</v>
      </c>
      <c r="C22" s="33"/>
      <c r="D22" s="33" t="s">
        <v>13</v>
      </c>
      <c r="E22" s="34">
        <v>1</v>
      </c>
      <c r="F22" s="35"/>
      <c r="G22" s="34">
        <v>1</v>
      </c>
      <c r="H22" s="35"/>
      <c r="I22" s="34"/>
      <c r="J22" s="35"/>
      <c r="K22" s="59"/>
    </row>
    <row r="23" spans="1:11" ht="13.5" x14ac:dyDescent="0.2">
      <c r="A23" s="195"/>
      <c r="B23" s="32" t="s">
        <v>18</v>
      </c>
      <c r="C23" s="33" t="s">
        <v>13</v>
      </c>
      <c r="D23" s="33"/>
      <c r="E23" s="34">
        <v>12</v>
      </c>
      <c r="F23" s="35"/>
      <c r="G23" s="34">
        <v>3</v>
      </c>
      <c r="H23" s="35"/>
      <c r="I23" s="34">
        <v>2</v>
      </c>
      <c r="J23" s="35"/>
      <c r="K23" s="59"/>
    </row>
    <row r="24" spans="1:11" ht="13.5" x14ac:dyDescent="0.2">
      <c r="A24" s="195"/>
      <c r="B24" s="32" t="s">
        <v>146</v>
      </c>
      <c r="C24" s="33" t="s">
        <v>13</v>
      </c>
      <c r="D24" s="33"/>
      <c r="E24" s="34">
        <v>11</v>
      </c>
      <c r="F24" s="35"/>
      <c r="G24" s="34">
        <v>5</v>
      </c>
      <c r="H24" s="35"/>
      <c r="I24" s="34">
        <v>5</v>
      </c>
      <c r="J24" s="35"/>
      <c r="K24" s="59"/>
    </row>
    <row r="25" spans="1:11" ht="18" x14ac:dyDescent="0.2">
      <c r="A25" s="195"/>
      <c r="B25" s="32" t="s">
        <v>278</v>
      </c>
      <c r="C25" s="33" t="s">
        <v>13</v>
      </c>
      <c r="D25" s="33"/>
      <c r="E25" s="34">
        <v>11</v>
      </c>
      <c r="F25" s="35" t="s">
        <v>14</v>
      </c>
      <c r="G25" s="34"/>
      <c r="H25" s="35"/>
      <c r="I25" s="34">
        <v>6</v>
      </c>
      <c r="J25" s="35"/>
      <c r="K25" s="59" t="s">
        <v>279</v>
      </c>
    </row>
    <row r="26" spans="1:11" ht="13.5" x14ac:dyDescent="0.2">
      <c r="A26" s="195"/>
      <c r="B26" s="32" t="s">
        <v>278</v>
      </c>
      <c r="C26" s="33"/>
      <c r="D26" s="33" t="s">
        <v>13</v>
      </c>
      <c r="E26" s="34">
        <v>2</v>
      </c>
      <c r="F26" s="35"/>
      <c r="G26" s="34"/>
      <c r="H26" s="35"/>
      <c r="I26" s="34"/>
      <c r="J26" s="35"/>
      <c r="K26" s="59"/>
    </row>
    <row r="27" spans="1:11" ht="13.5" x14ac:dyDescent="0.2">
      <c r="A27" s="195"/>
      <c r="B27" s="32" t="s">
        <v>280</v>
      </c>
      <c r="C27" s="33"/>
      <c r="D27" s="33" t="s">
        <v>13</v>
      </c>
      <c r="E27" s="34">
        <v>12</v>
      </c>
      <c r="F27" s="35"/>
      <c r="G27" s="34">
        <v>3</v>
      </c>
      <c r="H27" s="35"/>
      <c r="I27" s="34"/>
      <c r="J27" s="35"/>
      <c r="K27" s="59"/>
    </row>
    <row r="28" spans="1:11" ht="13.5" x14ac:dyDescent="0.2">
      <c r="A28" s="195"/>
      <c r="B28" s="32" t="s">
        <v>28</v>
      </c>
      <c r="C28" s="33" t="s">
        <v>13</v>
      </c>
      <c r="D28" s="33"/>
      <c r="E28" s="34">
        <v>3</v>
      </c>
      <c r="F28" s="35"/>
      <c r="G28" s="34">
        <v>1</v>
      </c>
      <c r="H28" s="35"/>
      <c r="I28" s="34">
        <v>5</v>
      </c>
      <c r="J28" s="35"/>
      <c r="K28" s="59"/>
    </row>
    <row r="29" spans="1:11" ht="13.5" x14ac:dyDescent="0.2">
      <c r="A29" s="202"/>
      <c r="B29" s="32" t="s">
        <v>70</v>
      </c>
      <c r="C29" s="33"/>
      <c r="D29" s="33" t="s">
        <v>13</v>
      </c>
      <c r="E29" s="34">
        <v>6</v>
      </c>
      <c r="F29" s="35"/>
      <c r="G29" s="34"/>
      <c r="H29" s="35"/>
      <c r="I29" s="34"/>
      <c r="J29" s="35"/>
      <c r="K29" s="59"/>
    </row>
    <row r="30" spans="1:11" ht="64.900000000000006" customHeight="1" x14ac:dyDescent="0.2">
      <c r="A30" s="194">
        <v>2022</v>
      </c>
      <c r="B30" s="32" t="s">
        <v>281</v>
      </c>
      <c r="C30" s="33" t="s">
        <v>13</v>
      </c>
      <c r="D30" s="33"/>
      <c r="E30" s="34">
        <v>11</v>
      </c>
      <c r="F30" s="35"/>
      <c r="G30" s="34">
        <v>6</v>
      </c>
      <c r="H30" s="35"/>
      <c r="I30" s="34">
        <v>5</v>
      </c>
      <c r="J30" s="35"/>
      <c r="K30" s="59" t="s">
        <v>282</v>
      </c>
    </row>
    <row r="31" spans="1:11" ht="72" x14ac:dyDescent="0.2">
      <c r="A31" s="195"/>
      <c r="B31" s="32" t="s">
        <v>74</v>
      </c>
      <c r="C31" s="33"/>
      <c r="D31" s="33" t="s">
        <v>13</v>
      </c>
      <c r="E31" s="34">
        <v>7</v>
      </c>
      <c r="F31" s="35"/>
      <c r="G31" s="34">
        <v>3</v>
      </c>
      <c r="H31" s="35"/>
      <c r="I31" s="34"/>
      <c r="J31" s="35"/>
      <c r="K31" s="59" t="s">
        <v>283</v>
      </c>
    </row>
    <row r="32" spans="1:11" ht="13.5" x14ac:dyDescent="0.2">
      <c r="A32" s="195"/>
      <c r="B32" s="32" t="s">
        <v>284</v>
      </c>
      <c r="C32" s="33"/>
      <c r="D32" s="33" t="s">
        <v>13</v>
      </c>
      <c r="E32" s="34">
        <v>10</v>
      </c>
      <c r="F32" s="35"/>
      <c r="G32" s="34"/>
      <c r="H32" s="35"/>
      <c r="I32" s="34"/>
      <c r="J32" s="35"/>
      <c r="K32" s="59"/>
    </row>
    <row r="33" spans="1:12" ht="18" x14ac:dyDescent="0.2">
      <c r="A33" s="195"/>
      <c r="B33" s="32" t="s">
        <v>267</v>
      </c>
      <c r="C33" s="33" t="s">
        <v>13</v>
      </c>
      <c r="D33" s="33"/>
      <c r="E33" s="34">
        <v>21</v>
      </c>
      <c r="F33" s="35" t="s">
        <v>14</v>
      </c>
      <c r="G33" s="34">
        <v>2</v>
      </c>
      <c r="H33" s="35"/>
      <c r="I33" s="34">
        <v>7</v>
      </c>
      <c r="J33" s="35"/>
      <c r="K33" s="59" t="s">
        <v>285</v>
      </c>
    </row>
    <row r="34" spans="1:12" ht="13.5" x14ac:dyDescent="0.2">
      <c r="A34" s="195"/>
      <c r="B34" s="32" t="s">
        <v>267</v>
      </c>
      <c r="C34" s="33"/>
      <c r="D34" s="33" t="s">
        <v>13</v>
      </c>
      <c r="E34" s="34">
        <v>1</v>
      </c>
      <c r="F34" s="35"/>
      <c r="G34" s="34">
        <v>1</v>
      </c>
      <c r="H34" s="35"/>
      <c r="I34" s="34"/>
      <c r="J34" s="35"/>
      <c r="K34" s="59"/>
    </row>
    <row r="35" spans="1:12" ht="13.5" x14ac:dyDescent="0.2">
      <c r="A35" s="195"/>
      <c r="B35" s="32" t="s">
        <v>286</v>
      </c>
      <c r="C35" s="33" t="s">
        <v>13</v>
      </c>
      <c r="D35" s="33"/>
      <c r="E35" s="34">
        <v>21</v>
      </c>
      <c r="F35" s="35"/>
      <c r="G35" s="34">
        <v>1</v>
      </c>
      <c r="H35" s="35"/>
      <c r="I35" s="34">
        <v>2</v>
      </c>
      <c r="J35" s="35"/>
      <c r="K35" s="59"/>
    </row>
    <row r="36" spans="1:12" ht="13.5" x14ac:dyDescent="0.2">
      <c r="A36" s="195"/>
      <c r="B36" s="32" t="s">
        <v>286</v>
      </c>
      <c r="C36" s="33"/>
      <c r="D36" s="33" t="s">
        <v>13</v>
      </c>
      <c r="E36" s="34">
        <v>1</v>
      </c>
      <c r="F36" s="35"/>
      <c r="G36" s="34"/>
      <c r="H36" s="35"/>
      <c r="I36" s="34"/>
      <c r="J36" s="35"/>
      <c r="K36" s="59"/>
    </row>
    <row r="37" spans="1:12" ht="36" x14ac:dyDescent="0.2">
      <c r="A37" s="195"/>
      <c r="B37" s="32" t="s">
        <v>39</v>
      </c>
      <c r="C37" s="33"/>
      <c r="D37" s="33" t="s">
        <v>13</v>
      </c>
      <c r="E37" s="34">
        <v>3</v>
      </c>
      <c r="F37" s="35"/>
      <c r="G37" s="34">
        <v>2</v>
      </c>
      <c r="H37" s="35"/>
      <c r="I37" s="34"/>
      <c r="J37" s="35"/>
      <c r="K37" s="59" t="s">
        <v>287</v>
      </c>
    </row>
    <row r="38" spans="1:12" s="5" customFormat="1" ht="3" customHeight="1" x14ac:dyDescent="0.2">
      <c r="A38" s="10"/>
      <c r="B38" s="39"/>
      <c r="C38" s="39"/>
      <c r="D38" s="39"/>
      <c r="E38" s="39"/>
      <c r="F38" s="39"/>
      <c r="G38" s="39"/>
      <c r="H38" s="39"/>
      <c r="I38" s="39"/>
      <c r="J38" s="39"/>
      <c r="K38" s="12"/>
    </row>
    <row r="39" spans="1:12" s="5" customFormat="1" ht="15" customHeight="1" x14ac:dyDescent="0.2">
      <c r="A39" s="23" t="s">
        <v>41</v>
      </c>
      <c r="B39" s="48">
        <f>+C39+D39</f>
        <v>28</v>
      </c>
      <c r="C39" s="48">
        <f>COUNTIF(C10:C37,"X")</f>
        <v>12</v>
      </c>
      <c r="D39" s="48">
        <f>COUNTIF(D10:D37,"X")</f>
        <v>16</v>
      </c>
      <c r="E39" s="203">
        <f>SUM(E10:E37)</f>
        <v>239</v>
      </c>
      <c r="F39" s="204"/>
      <c r="G39" s="49">
        <f>SUM(G10:G37)</f>
        <v>42</v>
      </c>
      <c r="H39" s="38"/>
      <c r="I39" s="49">
        <f>SUM(I10:I37)</f>
        <v>73</v>
      </c>
      <c r="J39" s="38"/>
      <c r="K39" s="21"/>
      <c r="L39" s="78">
        <f>SUM(E39:J39)</f>
        <v>354</v>
      </c>
    </row>
    <row r="40" spans="1:12" s="5" customFormat="1" ht="3" customHeight="1" x14ac:dyDescent="0.2">
      <c r="A40" s="10"/>
      <c r="B40" s="39"/>
      <c r="C40" s="39"/>
      <c r="D40" s="39"/>
      <c r="E40" s="39"/>
      <c r="F40" s="39"/>
      <c r="G40" s="39"/>
      <c r="H40" s="39"/>
      <c r="I40" s="39"/>
      <c r="J40" s="39"/>
      <c r="K40" s="12"/>
      <c r="L40" s="79"/>
    </row>
    <row r="41" spans="1:12" s="5" customFormat="1" ht="15" customHeight="1" x14ac:dyDescent="0.2">
      <c r="A41" s="23" t="s">
        <v>42</v>
      </c>
      <c r="B41" s="40">
        <f>+C41+D41</f>
        <v>1</v>
      </c>
      <c r="C41" s="40">
        <f>C39/B39</f>
        <v>0.42857142857142855</v>
      </c>
      <c r="D41" s="40">
        <f>+D39/B39</f>
        <v>0.5714285714285714</v>
      </c>
      <c r="E41" s="200">
        <f>+E39/L39</f>
        <v>0.67514124293785316</v>
      </c>
      <c r="F41" s="201"/>
      <c r="G41" s="200">
        <f>+G39/L39</f>
        <v>0.11864406779661017</v>
      </c>
      <c r="H41" s="201"/>
      <c r="I41" s="200">
        <f>+I39/L39</f>
        <v>0.20621468926553671</v>
      </c>
      <c r="J41" s="201"/>
      <c r="K41" s="21"/>
      <c r="L41" s="80">
        <f>SUM(E41:J41)</f>
        <v>1</v>
      </c>
    </row>
  </sheetData>
  <mergeCells count="13">
    <mergeCell ref="I7:J8"/>
    <mergeCell ref="K7:K8"/>
    <mergeCell ref="A7:A8"/>
    <mergeCell ref="B7:B8"/>
    <mergeCell ref="C7:D7"/>
    <mergeCell ref="E7:F8"/>
    <mergeCell ref="G7:H8"/>
    <mergeCell ref="E39:F39"/>
    <mergeCell ref="E41:F41"/>
    <mergeCell ref="G41:H41"/>
    <mergeCell ref="I41:J41"/>
    <mergeCell ref="A10:A29"/>
    <mergeCell ref="A30:A37"/>
  </mergeCells>
  <pageMargins left="0.55118110236220474" right="0.23622047244094491" top="0.39370078740157483" bottom="0.51181102362204722" header="0" footer="0"/>
  <pageSetup firstPageNumber="14" orientation="landscape" useFirstPageNumber="1" r:id="rId1"/>
  <headerFooter>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9B3F3-1B2E-4E95-8EE0-BCA71BFE1C28}">
  <dimension ref="A1:M40"/>
  <sheetViews>
    <sheetView showGridLines="0" topLeftCell="A7" zoomScale="115" zoomScaleNormal="115" workbookViewId="0">
      <pane ySplit="2" topLeftCell="A27" activePane="bottomLeft" state="frozen"/>
      <selection activeCell="A7" sqref="A7"/>
      <selection pane="bottomLeft" activeCell="B33" sqref="B33"/>
    </sheetView>
  </sheetViews>
  <sheetFormatPr baseColWidth="10" defaultColWidth="11.42578125" defaultRowHeight="12.75" x14ac:dyDescent="0.2"/>
  <cols>
    <col min="1" max="1" width="4.42578125" style="4" customWidth="1"/>
    <col min="2" max="2" width="14" style="4" customWidth="1"/>
    <col min="3" max="10" width="6.42578125" style="4" customWidth="1"/>
    <col min="11" max="11" width="58" style="4" customWidth="1"/>
    <col min="12" max="16384" width="11.42578125" style="4"/>
  </cols>
  <sheetData>
    <row r="1" spans="1:11" ht="16.899999999999999" customHeight="1" x14ac:dyDescent="0.2"/>
    <row r="2" spans="1:11" ht="16.899999999999999" customHeight="1" x14ac:dyDescent="0.2"/>
    <row r="3" spans="1:11" ht="16.899999999999999" customHeight="1" x14ac:dyDescent="0.25">
      <c r="K3" s="106" t="s">
        <v>0</v>
      </c>
    </row>
    <row r="4" spans="1:11" ht="16.899999999999999" customHeight="1" x14ac:dyDescent="0.3">
      <c r="K4" s="107" t="s">
        <v>1</v>
      </c>
    </row>
    <row r="5" spans="1:11" ht="16.899999999999999" customHeight="1" x14ac:dyDescent="0.3">
      <c r="K5" s="107" t="s">
        <v>2</v>
      </c>
    </row>
    <row r="6" spans="1:11" ht="4.5" customHeight="1" x14ac:dyDescent="0.2">
      <c r="A6" s="13"/>
      <c r="B6" s="13"/>
      <c r="C6" s="13"/>
      <c r="D6" s="13"/>
      <c r="E6" s="13"/>
      <c r="F6" s="13"/>
      <c r="G6" s="13"/>
      <c r="H6" s="13"/>
      <c r="I6" s="13"/>
      <c r="J6" s="13"/>
      <c r="K6" s="13"/>
    </row>
    <row r="7" spans="1:11" s="5" customFormat="1" ht="16.5" customHeight="1" x14ac:dyDescent="0.2">
      <c r="A7" s="188" t="s">
        <v>3</v>
      </c>
      <c r="B7" s="188" t="s">
        <v>4</v>
      </c>
      <c r="C7" s="193" t="s">
        <v>5</v>
      </c>
      <c r="D7" s="193"/>
      <c r="E7" s="188" t="s">
        <v>6</v>
      </c>
      <c r="F7" s="189"/>
      <c r="G7" s="188" t="s">
        <v>7</v>
      </c>
      <c r="H7" s="189"/>
      <c r="I7" s="188" t="s">
        <v>8</v>
      </c>
      <c r="J7" s="189"/>
      <c r="K7" s="188" t="s">
        <v>9</v>
      </c>
    </row>
    <row r="8" spans="1:11" s="5" customFormat="1" ht="16.5" customHeight="1" x14ac:dyDescent="0.2">
      <c r="A8" s="188"/>
      <c r="B8" s="188"/>
      <c r="C8" s="14" t="s">
        <v>10</v>
      </c>
      <c r="D8" s="14" t="s">
        <v>11</v>
      </c>
      <c r="E8" s="189"/>
      <c r="F8" s="189"/>
      <c r="G8" s="189"/>
      <c r="H8" s="189"/>
      <c r="I8" s="189"/>
      <c r="J8" s="189"/>
      <c r="K8" s="188"/>
    </row>
    <row r="9" spans="1:11" s="5" customFormat="1" ht="3" customHeight="1" x14ac:dyDescent="0.2">
      <c r="A9" s="109"/>
      <c r="B9" s="16"/>
      <c r="C9" s="17"/>
      <c r="D9" s="17"/>
      <c r="E9" s="17"/>
      <c r="F9" s="17"/>
      <c r="G9" s="16"/>
      <c r="H9" s="16"/>
      <c r="I9" s="16"/>
      <c r="J9" s="16"/>
      <c r="K9" s="6"/>
    </row>
    <row r="10" spans="1:11" ht="18" x14ac:dyDescent="0.2">
      <c r="A10" s="194">
        <v>2023</v>
      </c>
      <c r="B10" s="32" t="s">
        <v>127</v>
      </c>
      <c r="C10" s="33" t="s">
        <v>13</v>
      </c>
      <c r="D10" s="33"/>
      <c r="E10" s="34">
        <v>16</v>
      </c>
      <c r="F10" s="35"/>
      <c r="G10" s="34">
        <v>2</v>
      </c>
      <c r="H10" s="35"/>
      <c r="I10" s="34">
        <v>7</v>
      </c>
      <c r="J10" s="35"/>
      <c r="K10" s="82" t="s">
        <v>288</v>
      </c>
    </row>
    <row r="11" spans="1:11" ht="12" customHeight="1" x14ac:dyDescent="0.2">
      <c r="A11" s="195"/>
      <c r="B11" s="32" t="s">
        <v>127</v>
      </c>
      <c r="C11" s="33"/>
      <c r="D11" s="33" t="s">
        <v>13</v>
      </c>
      <c r="E11" s="34">
        <v>2</v>
      </c>
      <c r="F11" s="35"/>
      <c r="G11" s="34"/>
      <c r="H11" s="35"/>
      <c r="I11" s="34"/>
      <c r="J11" s="35"/>
      <c r="K11" s="59"/>
    </row>
    <row r="12" spans="1:11" ht="81" x14ac:dyDescent="0.2">
      <c r="A12" s="195"/>
      <c r="B12" s="32" t="s">
        <v>194</v>
      </c>
      <c r="C12" s="33" t="s">
        <v>13</v>
      </c>
      <c r="D12" s="33"/>
      <c r="E12" s="34">
        <v>10</v>
      </c>
      <c r="F12" s="35"/>
      <c r="G12" s="34">
        <v>3</v>
      </c>
      <c r="H12" s="35"/>
      <c r="I12" s="34">
        <v>9</v>
      </c>
      <c r="J12" s="35"/>
      <c r="K12" s="59" t="s">
        <v>289</v>
      </c>
    </row>
    <row r="13" spans="1:11" ht="12" customHeight="1" x14ac:dyDescent="0.2">
      <c r="A13" s="195"/>
      <c r="B13" s="32" t="s">
        <v>129</v>
      </c>
      <c r="C13" s="33"/>
      <c r="D13" s="33" t="s">
        <v>13</v>
      </c>
      <c r="E13" s="34">
        <v>5</v>
      </c>
      <c r="F13" s="35"/>
      <c r="G13" s="34">
        <v>4</v>
      </c>
      <c r="H13" s="35"/>
      <c r="I13" s="34">
        <v>1</v>
      </c>
      <c r="J13" s="35"/>
      <c r="K13" s="59"/>
    </row>
    <row r="14" spans="1:11" ht="12" customHeight="1" x14ac:dyDescent="0.2">
      <c r="A14" s="195"/>
      <c r="B14" s="32" t="s">
        <v>290</v>
      </c>
      <c r="C14" s="33"/>
      <c r="D14" s="33" t="s">
        <v>13</v>
      </c>
      <c r="E14" s="34">
        <v>6</v>
      </c>
      <c r="F14" s="35"/>
      <c r="G14" s="34">
        <v>1</v>
      </c>
      <c r="H14" s="35"/>
      <c r="I14" s="34">
        <v>1</v>
      </c>
      <c r="J14" s="35"/>
      <c r="K14" s="59"/>
    </row>
    <row r="15" spans="1:11" ht="72" x14ac:dyDescent="0.2">
      <c r="A15" s="195"/>
      <c r="B15" s="32" t="s">
        <v>132</v>
      </c>
      <c r="C15" s="33" t="s">
        <v>13</v>
      </c>
      <c r="D15" s="33"/>
      <c r="E15" s="34">
        <v>10</v>
      </c>
      <c r="F15" s="35"/>
      <c r="G15" s="34">
        <v>9</v>
      </c>
      <c r="H15" s="35"/>
      <c r="I15" s="34">
        <v>10</v>
      </c>
      <c r="J15" s="35"/>
      <c r="K15" s="59" t="s">
        <v>291</v>
      </c>
    </row>
    <row r="16" spans="1:11" ht="18" x14ac:dyDescent="0.2">
      <c r="A16" s="195"/>
      <c r="B16" s="32" t="s">
        <v>132</v>
      </c>
      <c r="C16" s="33"/>
      <c r="D16" s="33" t="s">
        <v>13</v>
      </c>
      <c r="E16" s="34">
        <v>1</v>
      </c>
      <c r="F16" s="35"/>
      <c r="G16" s="34">
        <v>3</v>
      </c>
      <c r="H16" s="35"/>
      <c r="I16" s="34"/>
      <c r="J16" s="35"/>
      <c r="K16" s="59" t="s">
        <v>292</v>
      </c>
    </row>
    <row r="17" spans="1:13" ht="36" x14ac:dyDescent="0.2">
      <c r="A17" s="195"/>
      <c r="B17" s="32" t="s">
        <v>56</v>
      </c>
      <c r="C17" s="33" t="s">
        <v>13</v>
      </c>
      <c r="D17" s="33"/>
      <c r="E17" s="34">
        <v>15</v>
      </c>
      <c r="F17" s="35"/>
      <c r="G17" s="34">
        <v>4</v>
      </c>
      <c r="H17" s="35"/>
      <c r="I17" s="34">
        <v>6</v>
      </c>
      <c r="J17" s="35"/>
      <c r="K17" s="59" t="s">
        <v>293</v>
      </c>
    </row>
    <row r="18" spans="1:13" ht="12" customHeight="1" x14ac:dyDescent="0.2">
      <c r="A18" s="195"/>
      <c r="B18" s="32" t="s">
        <v>294</v>
      </c>
      <c r="C18" s="33"/>
      <c r="D18" s="33" t="s">
        <v>13</v>
      </c>
      <c r="E18" s="34">
        <v>3</v>
      </c>
      <c r="F18" s="35"/>
      <c r="G18" s="34"/>
      <c r="H18" s="35"/>
      <c r="I18" s="34"/>
      <c r="J18" s="35"/>
      <c r="K18" s="59"/>
    </row>
    <row r="19" spans="1:13" ht="27" x14ac:dyDescent="0.2">
      <c r="A19" s="195"/>
      <c r="B19" s="32" t="s">
        <v>101</v>
      </c>
      <c r="C19" s="33" t="s">
        <v>13</v>
      </c>
      <c r="D19" s="33"/>
      <c r="E19" s="34">
        <v>9</v>
      </c>
      <c r="F19" s="35"/>
      <c r="G19" s="34">
        <v>2</v>
      </c>
      <c r="H19" s="35"/>
      <c r="I19" s="34">
        <v>7</v>
      </c>
      <c r="J19" s="35"/>
      <c r="K19" s="59" t="s">
        <v>295</v>
      </c>
    </row>
    <row r="20" spans="1:13" ht="18" x14ac:dyDescent="0.2">
      <c r="A20" s="195"/>
      <c r="B20" s="32" t="s">
        <v>174</v>
      </c>
      <c r="C20" s="33" t="s">
        <v>13</v>
      </c>
      <c r="D20" s="33"/>
      <c r="E20" s="34">
        <v>4</v>
      </c>
      <c r="F20" s="35"/>
      <c r="G20" s="34">
        <v>3</v>
      </c>
      <c r="H20" s="35"/>
      <c r="I20" s="34">
        <v>2</v>
      </c>
      <c r="J20" s="35"/>
      <c r="K20" s="59" t="s">
        <v>296</v>
      </c>
      <c r="L20" s="83"/>
      <c r="M20" s="83"/>
    </row>
    <row r="21" spans="1:13" ht="18" x14ac:dyDescent="0.2">
      <c r="A21" s="195"/>
      <c r="B21" s="32" t="s">
        <v>145</v>
      </c>
      <c r="C21" s="33" t="s">
        <v>13</v>
      </c>
      <c r="D21" s="33"/>
      <c r="E21" s="34">
        <v>9</v>
      </c>
      <c r="F21" s="35"/>
      <c r="G21" s="34">
        <v>7</v>
      </c>
      <c r="H21" s="35"/>
      <c r="I21" s="34">
        <v>6</v>
      </c>
      <c r="J21" s="35"/>
      <c r="K21" s="59" t="s">
        <v>297</v>
      </c>
      <c r="L21" s="83"/>
      <c r="M21" s="83"/>
    </row>
    <row r="22" spans="1:13" ht="18" x14ac:dyDescent="0.2">
      <c r="A22" s="195"/>
      <c r="B22" s="32" t="s">
        <v>298</v>
      </c>
      <c r="C22" s="33"/>
      <c r="D22" s="33" t="s">
        <v>13</v>
      </c>
      <c r="E22" s="34">
        <v>8</v>
      </c>
      <c r="F22" s="35"/>
      <c r="G22" s="34">
        <v>3</v>
      </c>
      <c r="H22" s="35"/>
      <c r="I22" s="34">
        <v>2</v>
      </c>
      <c r="J22" s="35"/>
      <c r="K22" s="59" t="s">
        <v>299</v>
      </c>
      <c r="L22" s="83"/>
      <c r="M22" s="83"/>
    </row>
    <row r="23" spans="1:13" ht="27" x14ac:dyDescent="0.2">
      <c r="A23" s="195"/>
      <c r="B23" s="32" t="s">
        <v>110</v>
      </c>
      <c r="C23" s="33" t="s">
        <v>13</v>
      </c>
      <c r="D23" s="33"/>
      <c r="E23" s="34">
        <v>9</v>
      </c>
      <c r="F23" s="35"/>
      <c r="G23" s="34">
        <v>3</v>
      </c>
      <c r="H23" s="35"/>
      <c r="I23" s="34">
        <v>3</v>
      </c>
      <c r="J23" s="35"/>
      <c r="K23" s="59" t="s">
        <v>300</v>
      </c>
      <c r="L23" s="83"/>
      <c r="M23" s="83"/>
    </row>
    <row r="24" spans="1:13" ht="12" customHeight="1" x14ac:dyDescent="0.2">
      <c r="A24" s="195"/>
      <c r="B24" s="32" t="s">
        <v>280</v>
      </c>
      <c r="C24" s="33"/>
      <c r="D24" s="33" t="s">
        <v>13</v>
      </c>
      <c r="E24" s="34">
        <v>5</v>
      </c>
      <c r="F24" s="35"/>
      <c r="G24" s="34">
        <v>2</v>
      </c>
      <c r="H24" s="35"/>
      <c r="I24" s="34">
        <v>1</v>
      </c>
      <c r="J24" s="35"/>
      <c r="K24" s="59"/>
      <c r="L24" s="83"/>
      <c r="M24" s="83"/>
    </row>
    <row r="25" spans="1:13" ht="12" customHeight="1" x14ac:dyDescent="0.2">
      <c r="A25" s="195"/>
      <c r="B25" s="32" t="s">
        <v>301</v>
      </c>
      <c r="C25" s="33"/>
      <c r="D25" s="33" t="s">
        <v>13</v>
      </c>
      <c r="E25" s="34">
        <v>2</v>
      </c>
      <c r="F25" s="35"/>
      <c r="G25" s="34">
        <v>4</v>
      </c>
      <c r="H25" s="35"/>
      <c r="I25" s="34"/>
      <c r="J25" s="35"/>
      <c r="K25" s="59"/>
      <c r="L25" s="83"/>
      <c r="M25" s="83"/>
    </row>
    <row r="26" spans="1:13" ht="12" customHeight="1" x14ac:dyDescent="0.2">
      <c r="A26" s="195"/>
      <c r="B26" s="32" t="s">
        <v>264</v>
      </c>
      <c r="C26" s="33" t="s">
        <v>13</v>
      </c>
      <c r="D26" s="33"/>
      <c r="E26" s="34">
        <v>7</v>
      </c>
      <c r="F26" s="35"/>
      <c r="G26" s="34">
        <v>4</v>
      </c>
      <c r="H26" s="35"/>
      <c r="I26" s="34">
        <v>1</v>
      </c>
      <c r="J26" s="35"/>
      <c r="K26" s="59"/>
      <c r="L26" s="83"/>
      <c r="M26" s="83"/>
    </row>
    <row r="27" spans="1:13" ht="12" customHeight="1" x14ac:dyDescent="0.2">
      <c r="A27" s="195"/>
      <c r="B27" s="32" t="s">
        <v>302</v>
      </c>
      <c r="C27" s="33"/>
      <c r="D27" s="33" t="s">
        <v>13</v>
      </c>
      <c r="E27" s="34">
        <v>8</v>
      </c>
      <c r="F27" s="35"/>
      <c r="G27" s="34">
        <v>1</v>
      </c>
      <c r="H27" s="35"/>
      <c r="I27" s="34">
        <v>1</v>
      </c>
      <c r="J27" s="35"/>
      <c r="K27" s="59"/>
      <c r="L27" s="83"/>
      <c r="M27" s="83"/>
    </row>
    <row r="28" spans="1:13" ht="12" customHeight="1" x14ac:dyDescent="0.2">
      <c r="A28" s="195"/>
      <c r="B28" s="32" t="s">
        <v>319</v>
      </c>
      <c r="C28" s="33" t="s">
        <v>13</v>
      </c>
      <c r="D28" s="33"/>
      <c r="E28" s="34">
        <v>7</v>
      </c>
      <c r="F28" s="35"/>
      <c r="G28" s="34">
        <v>1</v>
      </c>
      <c r="H28" s="35"/>
      <c r="I28" s="34">
        <v>5</v>
      </c>
      <c r="J28" s="35"/>
      <c r="K28" s="59"/>
      <c r="L28" s="83"/>
      <c r="M28" s="83"/>
    </row>
    <row r="29" spans="1:13" ht="12" customHeight="1" x14ac:dyDescent="0.2">
      <c r="A29" s="195"/>
      <c r="B29" s="32" t="s">
        <v>320</v>
      </c>
      <c r="C29" s="33"/>
      <c r="D29" s="33" t="s">
        <v>13</v>
      </c>
      <c r="E29" s="34">
        <v>2</v>
      </c>
      <c r="F29" s="35"/>
      <c r="G29" s="34">
        <v>2</v>
      </c>
      <c r="H29" s="35"/>
      <c r="I29" s="34"/>
      <c r="J29" s="35"/>
      <c r="K29" s="59"/>
      <c r="L29" s="83"/>
      <c r="M29" s="83"/>
    </row>
    <row r="30" spans="1:13" ht="12" customHeight="1" x14ac:dyDescent="0.2">
      <c r="A30" s="202"/>
      <c r="B30" s="32" t="s">
        <v>321</v>
      </c>
      <c r="C30" s="33"/>
      <c r="D30" s="33" t="s">
        <v>13</v>
      </c>
      <c r="E30" s="34">
        <v>1</v>
      </c>
      <c r="F30" s="35"/>
      <c r="G30" s="34"/>
      <c r="H30" s="35"/>
      <c r="I30" s="34"/>
      <c r="J30" s="35"/>
      <c r="K30" s="59"/>
      <c r="L30" s="83"/>
      <c r="M30" s="83"/>
    </row>
    <row r="31" spans="1:13" ht="63" x14ac:dyDescent="0.2">
      <c r="A31" s="195">
        <v>2023</v>
      </c>
      <c r="B31" s="32" t="s">
        <v>189</v>
      </c>
      <c r="C31" s="33" t="s">
        <v>13</v>
      </c>
      <c r="D31" s="33"/>
      <c r="E31" s="34">
        <v>9</v>
      </c>
      <c r="F31" s="35"/>
      <c r="G31" s="34">
        <v>6</v>
      </c>
      <c r="H31" s="35"/>
      <c r="I31" s="34">
        <v>6</v>
      </c>
      <c r="J31" s="35"/>
      <c r="K31" s="59" t="s">
        <v>326</v>
      </c>
      <c r="L31" s="83"/>
      <c r="M31" s="83"/>
    </row>
    <row r="32" spans="1:13" ht="13.9" customHeight="1" x14ac:dyDescent="0.2">
      <c r="A32" s="195"/>
      <c r="B32" s="32" t="s">
        <v>78</v>
      </c>
      <c r="C32" s="33" t="s">
        <v>13</v>
      </c>
      <c r="D32" s="33"/>
      <c r="E32" s="34">
        <v>10</v>
      </c>
      <c r="F32" s="35"/>
      <c r="G32" s="34">
        <v>5</v>
      </c>
      <c r="H32" s="35"/>
      <c r="I32" s="34">
        <v>3</v>
      </c>
      <c r="J32" s="35"/>
      <c r="K32" s="59"/>
      <c r="L32" s="83"/>
      <c r="M32" s="83"/>
    </row>
    <row r="33" spans="1:13" ht="13.5" x14ac:dyDescent="0.2">
      <c r="A33" s="195"/>
      <c r="B33" s="32" t="s">
        <v>240</v>
      </c>
      <c r="C33" s="33"/>
      <c r="D33" s="33" t="s">
        <v>13</v>
      </c>
      <c r="E33" s="34">
        <v>2</v>
      </c>
      <c r="F33" s="35"/>
      <c r="G33" s="34"/>
      <c r="H33" s="35"/>
      <c r="I33" s="34"/>
      <c r="J33" s="35"/>
      <c r="K33" s="59"/>
      <c r="L33" s="83"/>
      <c r="M33" s="83"/>
    </row>
    <row r="34" spans="1:13" s="5" customFormat="1" ht="3" customHeight="1" x14ac:dyDescent="0.2">
      <c r="A34" s="10"/>
      <c r="B34" s="39"/>
      <c r="C34" s="39"/>
      <c r="D34" s="39"/>
      <c r="E34" s="39"/>
      <c r="F34" s="39"/>
      <c r="G34" s="39"/>
      <c r="H34" s="39"/>
      <c r="I34" s="39"/>
      <c r="J34" s="39"/>
      <c r="K34" s="12"/>
      <c r="L34" s="127"/>
      <c r="M34" s="127"/>
    </row>
    <row r="35" spans="1:13" s="5" customFormat="1" ht="22.5" x14ac:dyDescent="0.2">
      <c r="A35" s="23" t="s">
        <v>41</v>
      </c>
      <c r="B35" s="48">
        <f>+C35+D35</f>
        <v>24</v>
      </c>
      <c r="C35" s="48">
        <f>COUNTIF(C10:C33,"X")</f>
        <v>12</v>
      </c>
      <c r="D35" s="48">
        <f>COUNTIF(D10:D33,"X")</f>
        <v>12</v>
      </c>
      <c r="E35" s="122">
        <f>SUM(E10:E33)</f>
        <v>160</v>
      </c>
      <c r="F35" s="123"/>
      <c r="G35" s="49">
        <f>SUM(G10:G33)</f>
        <v>69</v>
      </c>
      <c r="H35" s="38"/>
      <c r="I35" s="49">
        <f>SUM(I10:I33)</f>
        <v>71</v>
      </c>
      <c r="J35" s="38"/>
      <c r="K35" s="124" t="s">
        <v>322</v>
      </c>
      <c r="L35" s="78">
        <f>SUM(E35:J35)</f>
        <v>300</v>
      </c>
      <c r="M35" s="127"/>
    </row>
    <row r="36" spans="1:13" s="5" customFormat="1" ht="3" customHeight="1" x14ac:dyDescent="0.2">
      <c r="A36" s="10"/>
      <c r="B36" s="39"/>
      <c r="C36" s="39"/>
      <c r="D36" s="39"/>
      <c r="E36" s="39"/>
      <c r="F36" s="39"/>
      <c r="G36" s="39"/>
      <c r="H36" s="39"/>
      <c r="I36" s="39"/>
      <c r="J36" s="39"/>
      <c r="K36" s="12"/>
      <c r="L36" s="79"/>
      <c r="M36" s="127"/>
    </row>
    <row r="37" spans="1:13" s="5" customFormat="1" ht="15" customHeight="1" x14ac:dyDescent="0.2">
      <c r="A37" s="23" t="s">
        <v>42</v>
      </c>
      <c r="B37" s="40">
        <f>+C37+D37</f>
        <v>1</v>
      </c>
      <c r="C37" s="40">
        <f>C35/B35</f>
        <v>0.5</v>
      </c>
      <c r="D37" s="40">
        <f>+D35/B35</f>
        <v>0.5</v>
      </c>
      <c r="E37" s="200">
        <f>+E35/L35</f>
        <v>0.53333333333333333</v>
      </c>
      <c r="F37" s="201"/>
      <c r="G37" s="200">
        <f>+G35/L35</f>
        <v>0.23</v>
      </c>
      <c r="H37" s="201"/>
      <c r="I37" s="200">
        <f>+I35/L35</f>
        <v>0.23666666666666666</v>
      </c>
      <c r="J37" s="201"/>
      <c r="K37" s="125"/>
      <c r="L37" s="80">
        <f>SUM(E37:J37)</f>
        <v>1</v>
      </c>
      <c r="M37" s="127"/>
    </row>
    <row r="38" spans="1:13" x14ac:dyDescent="0.2">
      <c r="L38" s="110"/>
      <c r="M38" s="126"/>
    </row>
    <row r="39" spans="1:13" x14ac:dyDescent="0.2">
      <c r="L39" s="126"/>
      <c r="M39" s="126"/>
    </row>
    <row r="40" spans="1:13" x14ac:dyDescent="0.2">
      <c r="L40" s="126"/>
      <c r="M40" s="126"/>
    </row>
  </sheetData>
  <mergeCells count="12">
    <mergeCell ref="K7:K8"/>
    <mergeCell ref="E37:F37"/>
    <mergeCell ref="G37:H37"/>
    <mergeCell ref="I37:J37"/>
    <mergeCell ref="A7:A8"/>
    <mergeCell ref="B7:B8"/>
    <mergeCell ref="C7:D7"/>
    <mergeCell ref="E7:F8"/>
    <mergeCell ref="G7:H8"/>
    <mergeCell ref="I7:J8"/>
    <mergeCell ref="A10:A30"/>
    <mergeCell ref="A31:A33"/>
  </mergeCells>
  <pageMargins left="0.55118110236220474" right="0.23622047244094491" top="0.25" bottom="0.27" header="0" footer="0"/>
  <pageSetup firstPageNumber="16" orientation="landscape" useFirstPageNumber="1" r:id="rId1"/>
  <headerFooter>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AA934-4A89-4C39-92C3-AD186DD612B3}">
  <dimension ref="A1:N58"/>
  <sheetViews>
    <sheetView showGridLines="0" topLeftCell="A7" zoomScale="130" zoomScaleNormal="130" workbookViewId="0">
      <pane ySplit="2" topLeftCell="A41" activePane="bottomLeft" state="frozen"/>
      <selection activeCell="A7" sqref="A7"/>
      <selection pane="bottomLeft" activeCell="E46" sqref="E46:G51"/>
    </sheetView>
  </sheetViews>
  <sheetFormatPr baseColWidth="10" defaultColWidth="11.42578125" defaultRowHeight="12.75" x14ac:dyDescent="0.2"/>
  <cols>
    <col min="1" max="1" width="4.42578125" style="4" customWidth="1"/>
    <col min="2" max="2" width="14" style="4" customWidth="1"/>
    <col min="3" max="10" width="6.42578125" style="4" customWidth="1"/>
    <col min="11" max="11" width="58" style="4" customWidth="1"/>
    <col min="12" max="16384" width="11.42578125" style="4"/>
  </cols>
  <sheetData>
    <row r="1" spans="1:11" ht="16.899999999999999" customHeight="1" x14ac:dyDescent="0.2"/>
    <row r="2" spans="1:11" ht="16.899999999999999" customHeight="1" x14ac:dyDescent="0.2"/>
    <row r="3" spans="1:11" ht="16.899999999999999" customHeight="1" x14ac:dyDescent="0.25">
      <c r="K3" s="106" t="s">
        <v>0</v>
      </c>
    </row>
    <row r="4" spans="1:11" ht="16.899999999999999" customHeight="1" x14ac:dyDescent="0.3">
      <c r="K4" s="107" t="s">
        <v>1</v>
      </c>
    </row>
    <row r="5" spans="1:11" ht="16.899999999999999" customHeight="1" x14ac:dyDescent="0.3">
      <c r="K5" s="107" t="s">
        <v>2</v>
      </c>
    </row>
    <row r="6" spans="1:11" ht="4.5" customHeight="1" x14ac:dyDescent="0.2">
      <c r="A6" s="13"/>
      <c r="B6" s="13"/>
      <c r="C6" s="13"/>
      <c r="D6" s="13"/>
      <c r="E6" s="13"/>
      <c r="F6" s="13"/>
      <c r="G6" s="13"/>
      <c r="H6" s="13"/>
      <c r="I6" s="13"/>
      <c r="J6" s="13"/>
      <c r="K6" s="13"/>
    </row>
    <row r="7" spans="1:11" s="5" customFormat="1" ht="16.5" customHeight="1" x14ac:dyDescent="0.2">
      <c r="A7" s="188" t="s">
        <v>3</v>
      </c>
      <c r="B7" s="188" t="s">
        <v>4</v>
      </c>
      <c r="C7" s="193" t="s">
        <v>5</v>
      </c>
      <c r="D7" s="193"/>
      <c r="E7" s="188" t="s">
        <v>6</v>
      </c>
      <c r="F7" s="189"/>
      <c r="G7" s="188" t="s">
        <v>7</v>
      </c>
      <c r="H7" s="189"/>
      <c r="I7" s="188" t="s">
        <v>8</v>
      </c>
      <c r="J7" s="189"/>
      <c r="K7" s="188" t="s">
        <v>9</v>
      </c>
    </row>
    <row r="8" spans="1:11" s="5" customFormat="1" ht="16.5" customHeight="1" x14ac:dyDescent="0.2">
      <c r="A8" s="188"/>
      <c r="B8" s="188"/>
      <c r="C8" s="14" t="s">
        <v>10</v>
      </c>
      <c r="D8" s="14" t="s">
        <v>11</v>
      </c>
      <c r="E8" s="189"/>
      <c r="F8" s="189"/>
      <c r="G8" s="189"/>
      <c r="H8" s="189"/>
      <c r="I8" s="189"/>
      <c r="J8" s="189"/>
      <c r="K8" s="188"/>
    </row>
    <row r="9" spans="1:11" s="5" customFormat="1" ht="3" customHeight="1" x14ac:dyDescent="0.2">
      <c r="A9" s="109"/>
      <c r="B9" s="16"/>
      <c r="C9" s="17"/>
      <c r="D9" s="17"/>
      <c r="E9" s="17"/>
      <c r="F9" s="17"/>
      <c r="G9" s="16"/>
      <c r="H9" s="16"/>
      <c r="I9" s="16"/>
      <c r="J9" s="16"/>
      <c r="K9" s="6"/>
    </row>
    <row r="10" spans="1:11" ht="15" customHeight="1" x14ac:dyDescent="0.2">
      <c r="A10" s="194">
        <v>2024</v>
      </c>
      <c r="B10" s="32" t="s">
        <v>323</v>
      </c>
      <c r="C10" s="33" t="s">
        <v>13</v>
      </c>
      <c r="D10" s="33"/>
      <c r="E10" s="34">
        <v>2</v>
      </c>
      <c r="F10" s="35"/>
      <c r="G10" s="34">
        <v>3</v>
      </c>
      <c r="H10" s="35"/>
      <c r="I10" s="34">
        <v>5</v>
      </c>
      <c r="J10" s="35"/>
      <c r="K10" s="82"/>
    </row>
    <row r="11" spans="1:11" ht="15" customHeight="1" x14ac:dyDescent="0.2">
      <c r="A11" s="195"/>
      <c r="B11" s="32" t="s">
        <v>164</v>
      </c>
      <c r="C11" s="33"/>
      <c r="D11" s="33" t="s">
        <v>13</v>
      </c>
      <c r="E11" s="34">
        <v>6</v>
      </c>
      <c r="F11" s="35"/>
      <c r="G11" s="34">
        <v>2</v>
      </c>
      <c r="H11" s="35"/>
      <c r="I11" s="34"/>
      <c r="J11" s="35"/>
      <c r="K11" s="82"/>
    </row>
    <row r="12" spans="1:11" ht="18" x14ac:dyDescent="0.2">
      <c r="A12" s="195"/>
      <c r="B12" s="32" t="s">
        <v>194</v>
      </c>
      <c r="C12" s="33"/>
      <c r="D12" s="33" t="s">
        <v>13</v>
      </c>
      <c r="E12" s="34">
        <v>4</v>
      </c>
      <c r="F12" s="35"/>
      <c r="G12" s="34">
        <v>2</v>
      </c>
      <c r="H12" s="35"/>
      <c r="I12" s="34">
        <v>4</v>
      </c>
      <c r="J12" s="35"/>
      <c r="K12" s="82" t="s">
        <v>324</v>
      </c>
    </row>
    <row r="13" spans="1:11" ht="117" x14ac:dyDescent="0.2">
      <c r="A13" s="195"/>
      <c r="B13" s="46" t="s">
        <v>325</v>
      </c>
      <c r="C13" s="33" t="s">
        <v>13</v>
      </c>
      <c r="D13" s="33"/>
      <c r="E13" s="34">
        <v>8</v>
      </c>
      <c r="F13" s="35"/>
      <c r="G13" s="34">
        <v>2</v>
      </c>
      <c r="H13" s="35"/>
      <c r="I13" s="34">
        <v>4</v>
      </c>
      <c r="J13" s="35"/>
      <c r="K13" s="82" t="s">
        <v>327</v>
      </c>
    </row>
    <row r="14" spans="1:11" ht="15" customHeight="1" x14ac:dyDescent="0.2">
      <c r="A14" s="195"/>
      <c r="B14" s="46" t="s">
        <v>328</v>
      </c>
      <c r="C14" s="33"/>
      <c r="D14" s="33" t="s">
        <v>13</v>
      </c>
      <c r="E14" s="34">
        <v>5</v>
      </c>
      <c r="F14" s="35"/>
      <c r="G14" s="34">
        <v>1</v>
      </c>
      <c r="H14" s="35"/>
      <c r="I14" s="34">
        <v>1</v>
      </c>
      <c r="J14" s="35"/>
      <c r="K14" s="82"/>
    </row>
    <row r="15" spans="1:11" ht="15" customHeight="1" x14ac:dyDescent="0.2">
      <c r="A15" s="195"/>
      <c r="B15" s="46" t="s">
        <v>329</v>
      </c>
      <c r="C15" s="33" t="s">
        <v>13</v>
      </c>
      <c r="D15" s="33"/>
      <c r="E15" s="34">
        <v>4</v>
      </c>
      <c r="F15" s="35"/>
      <c r="G15" s="34">
        <v>1</v>
      </c>
      <c r="H15" s="35"/>
      <c r="I15" s="34">
        <v>2</v>
      </c>
      <c r="J15" s="35"/>
      <c r="K15" s="82"/>
    </row>
    <row r="16" spans="1:11" ht="12" customHeight="1" x14ac:dyDescent="0.2">
      <c r="A16" s="195"/>
      <c r="B16" s="46" t="s">
        <v>330</v>
      </c>
      <c r="C16" s="33"/>
      <c r="D16" s="33" t="s">
        <v>13</v>
      </c>
      <c r="E16" s="34">
        <v>3</v>
      </c>
      <c r="F16" s="35"/>
      <c r="G16" s="34"/>
      <c r="H16" s="35"/>
      <c r="I16" s="34"/>
      <c r="J16" s="35"/>
      <c r="K16" s="82"/>
    </row>
    <row r="17" spans="1:11" ht="27" x14ac:dyDescent="0.2">
      <c r="A17" s="195"/>
      <c r="B17" s="46" t="s">
        <v>251</v>
      </c>
      <c r="C17" s="33"/>
      <c r="D17" s="33" t="s">
        <v>13</v>
      </c>
      <c r="E17" s="34">
        <v>2</v>
      </c>
      <c r="F17" s="35"/>
      <c r="G17" s="34">
        <v>1</v>
      </c>
      <c r="H17" s="35"/>
      <c r="I17" s="34"/>
      <c r="J17" s="35"/>
      <c r="K17" s="82" t="s">
        <v>340</v>
      </c>
    </row>
    <row r="18" spans="1:11" ht="12" customHeight="1" x14ac:dyDescent="0.2">
      <c r="A18" s="195"/>
      <c r="B18" s="46" t="s">
        <v>92</v>
      </c>
      <c r="C18" s="33" t="s">
        <v>13</v>
      </c>
      <c r="D18" s="33"/>
      <c r="E18" s="34">
        <v>5</v>
      </c>
      <c r="F18" s="35"/>
      <c r="G18" s="34">
        <v>3</v>
      </c>
      <c r="H18" s="35"/>
      <c r="I18" s="34">
        <v>5</v>
      </c>
      <c r="J18" s="35"/>
      <c r="K18" s="82"/>
    </row>
    <row r="19" spans="1:11" ht="15" customHeight="1" x14ac:dyDescent="0.2">
      <c r="A19" s="195"/>
      <c r="B19" s="46" t="s">
        <v>331</v>
      </c>
      <c r="C19" s="33"/>
      <c r="D19" s="33" t="s">
        <v>13</v>
      </c>
      <c r="E19" s="34"/>
      <c r="F19" s="35"/>
      <c r="G19" s="34"/>
      <c r="H19" s="35"/>
      <c r="I19" s="34"/>
      <c r="J19" s="35"/>
      <c r="K19" s="82" t="s">
        <v>332</v>
      </c>
    </row>
    <row r="20" spans="1:11" ht="12" customHeight="1" x14ac:dyDescent="0.2">
      <c r="A20" s="195"/>
      <c r="B20" s="46" t="s">
        <v>331</v>
      </c>
      <c r="C20" s="33"/>
      <c r="D20" s="33" t="s">
        <v>13</v>
      </c>
      <c r="E20" s="34">
        <v>5</v>
      </c>
      <c r="F20" s="35"/>
      <c r="G20" s="34">
        <v>2</v>
      </c>
      <c r="H20" s="35"/>
      <c r="I20" s="34">
        <v>2</v>
      </c>
      <c r="J20" s="35"/>
      <c r="K20" s="82"/>
    </row>
    <row r="21" spans="1:11" ht="12" customHeight="1" x14ac:dyDescent="0.2">
      <c r="A21" s="195"/>
      <c r="B21" s="46" t="s">
        <v>172</v>
      </c>
      <c r="C21" s="33" t="s">
        <v>13</v>
      </c>
      <c r="D21" s="33"/>
      <c r="E21" s="34">
        <v>9</v>
      </c>
      <c r="F21" s="35"/>
      <c r="G21" s="34">
        <v>4</v>
      </c>
      <c r="H21" s="35"/>
      <c r="I21" s="34">
        <v>8</v>
      </c>
      <c r="J21" s="35"/>
      <c r="K21" s="82"/>
    </row>
    <row r="22" spans="1:11" ht="12" customHeight="1" x14ac:dyDescent="0.2">
      <c r="A22" s="195"/>
      <c r="B22" s="46" t="s">
        <v>333</v>
      </c>
      <c r="C22" s="33"/>
      <c r="D22" s="33" t="s">
        <v>13</v>
      </c>
      <c r="E22" s="34">
        <v>3</v>
      </c>
      <c r="F22" s="35"/>
      <c r="G22" s="34"/>
      <c r="H22" s="35"/>
      <c r="I22" s="34"/>
      <c r="J22" s="35"/>
      <c r="K22" s="82"/>
    </row>
    <row r="23" spans="1:11" ht="12" customHeight="1" x14ac:dyDescent="0.2">
      <c r="A23" s="195"/>
      <c r="B23" s="46" t="s">
        <v>334</v>
      </c>
      <c r="C23" s="33"/>
      <c r="D23" s="33" t="s">
        <v>13</v>
      </c>
      <c r="E23" s="34">
        <v>2</v>
      </c>
      <c r="F23" s="35"/>
      <c r="G23" s="34"/>
      <c r="H23" s="35"/>
      <c r="I23" s="34"/>
      <c r="J23" s="35"/>
      <c r="K23" s="82"/>
    </row>
    <row r="24" spans="1:11" ht="12" customHeight="1" x14ac:dyDescent="0.2">
      <c r="A24" s="195"/>
      <c r="B24" s="46" t="s">
        <v>335</v>
      </c>
      <c r="C24" s="33"/>
      <c r="D24" s="33" t="s">
        <v>13</v>
      </c>
      <c r="E24" s="34">
        <v>1</v>
      </c>
      <c r="F24" s="35"/>
      <c r="G24" s="34"/>
      <c r="H24" s="35"/>
      <c r="I24" s="34"/>
      <c r="J24" s="35"/>
      <c r="K24" s="82"/>
    </row>
    <row r="25" spans="1:11" ht="12" customHeight="1" x14ac:dyDescent="0.2">
      <c r="A25" s="195"/>
      <c r="B25" s="46" t="s">
        <v>141</v>
      </c>
      <c r="C25" s="33"/>
      <c r="D25" s="33" t="s">
        <v>13</v>
      </c>
      <c r="E25" s="34"/>
      <c r="F25" s="35"/>
      <c r="G25" s="34">
        <v>2</v>
      </c>
      <c r="H25" s="35"/>
      <c r="I25" s="34"/>
      <c r="J25" s="35"/>
      <c r="K25" s="82"/>
    </row>
    <row r="26" spans="1:11" ht="12" customHeight="1" x14ac:dyDescent="0.2">
      <c r="A26" s="195"/>
      <c r="B26" s="46" t="s">
        <v>223</v>
      </c>
      <c r="C26" s="33"/>
      <c r="D26" s="33" t="s">
        <v>13</v>
      </c>
      <c r="E26" s="34">
        <v>1</v>
      </c>
      <c r="F26" s="35"/>
      <c r="G26" s="34"/>
      <c r="H26" s="35"/>
      <c r="I26" s="34"/>
      <c r="J26" s="35"/>
      <c r="K26" s="82"/>
    </row>
    <row r="27" spans="1:11" ht="12" customHeight="1" x14ac:dyDescent="0.2">
      <c r="A27" s="195"/>
      <c r="B27" s="46" t="s">
        <v>224</v>
      </c>
      <c r="C27" s="33" t="s">
        <v>13</v>
      </c>
      <c r="D27" s="33"/>
      <c r="E27" s="34">
        <v>1</v>
      </c>
      <c r="F27" s="35"/>
      <c r="G27" s="34">
        <v>2</v>
      </c>
      <c r="H27" s="35"/>
      <c r="I27" s="34">
        <v>1</v>
      </c>
      <c r="J27" s="35"/>
      <c r="K27" s="82"/>
    </row>
    <row r="28" spans="1:11" ht="12" customHeight="1" x14ac:dyDescent="0.2">
      <c r="A28" s="195"/>
      <c r="B28" s="46" t="s">
        <v>336</v>
      </c>
      <c r="C28" s="33"/>
      <c r="D28" s="33" t="s">
        <v>13</v>
      </c>
      <c r="E28" s="34">
        <v>2</v>
      </c>
      <c r="F28" s="35"/>
      <c r="G28" s="34">
        <v>2</v>
      </c>
      <c r="H28" s="35"/>
      <c r="I28" s="34"/>
      <c r="J28" s="35"/>
      <c r="K28" s="82"/>
    </row>
    <row r="29" spans="1:11" ht="12" customHeight="1" x14ac:dyDescent="0.2">
      <c r="A29" s="195"/>
      <c r="B29" s="46" t="s">
        <v>337</v>
      </c>
      <c r="C29" s="33"/>
      <c r="D29" s="33" t="s">
        <v>13</v>
      </c>
      <c r="E29" s="34">
        <v>1</v>
      </c>
      <c r="F29" s="35"/>
      <c r="G29" s="34"/>
      <c r="H29" s="35"/>
      <c r="I29" s="34"/>
      <c r="J29" s="35"/>
      <c r="K29" s="82"/>
    </row>
    <row r="30" spans="1:11" ht="23.45" customHeight="1" x14ac:dyDescent="0.2">
      <c r="A30" s="195"/>
      <c r="B30" s="46" t="s">
        <v>338</v>
      </c>
      <c r="C30" s="33" t="s">
        <v>13</v>
      </c>
      <c r="D30" s="33"/>
      <c r="E30" s="34">
        <v>2</v>
      </c>
      <c r="F30" s="35"/>
      <c r="G30" s="34">
        <v>1</v>
      </c>
      <c r="H30" s="35"/>
      <c r="I30" s="34">
        <v>4</v>
      </c>
      <c r="J30" s="35"/>
      <c r="K30" s="82" t="s">
        <v>341</v>
      </c>
    </row>
    <row r="31" spans="1:11" ht="12" customHeight="1" x14ac:dyDescent="0.2">
      <c r="A31" s="195"/>
      <c r="B31" s="46" t="s">
        <v>339</v>
      </c>
      <c r="C31" s="33"/>
      <c r="D31" s="33" t="s">
        <v>13</v>
      </c>
      <c r="E31" s="34">
        <v>4</v>
      </c>
      <c r="F31" s="35"/>
      <c r="G31" s="34"/>
      <c r="H31" s="35"/>
      <c r="I31" s="34"/>
      <c r="J31" s="35"/>
      <c r="K31" s="82"/>
    </row>
    <row r="32" spans="1:11" ht="12" customHeight="1" x14ac:dyDescent="0.2">
      <c r="A32" s="195"/>
      <c r="B32" s="46" t="s">
        <v>342</v>
      </c>
      <c r="C32" s="33"/>
      <c r="D32" s="33" t="s">
        <v>13</v>
      </c>
      <c r="E32" s="34">
        <v>1</v>
      </c>
      <c r="F32" s="35"/>
      <c r="G32" s="34"/>
      <c r="H32" s="35"/>
      <c r="I32" s="34"/>
      <c r="J32" s="35"/>
      <c r="K32" s="82"/>
    </row>
    <row r="33" spans="1:11" ht="12" customHeight="1" x14ac:dyDescent="0.2">
      <c r="A33" s="202"/>
      <c r="B33" s="46" t="s">
        <v>343</v>
      </c>
      <c r="C33" s="33" t="s">
        <v>13</v>
      </c>
      <c r="D33" s="33"/>
      <c r="E33" s="34">
        <v>3</v>
      </c>
      <c r="F33" s="35"/>
      <c r="G33" s="34">
        <v>2</v>
      </c>
      <c r="H33" s="35"/>
      <c r="I33" s="34">
        <v>7</v>
      </c>
      <c r="J33" s="35"/>
      <c r="K33" s="82"/>
    </row>
    <row r="34" spans="1:11" ht="15" customHeight="1" x14ac:dyDescent="0.2">
      <c r="A34" s="194">
        <v>2024</v>
      </c>
      <c r="B34" s="46" t="s">
        <v>262</v>
      </c>
      <c r="C34" s="33"/>
      <c r="D34" s="33" t="s">
        <v>13</v>
      </c>
      <c r="E34" s="34">
        <v>9</v>
      </c>
      <c r="F34" s="35"/>
      <c r="G34" s="34">
        <v>3</v>
      </c>
      <c r="H34" s="35"/>
      <c r="I34" s="34"/>
      <c r="J34" s="35"/>
      <c r="K34" s="82"/>
    </row>
    <row r="35" spans="1:11" ht="15" customHeight="1" x14ac:dyDescent="0.2">
      <c r="A35" s="195"/>
      <c r="B35" s="46" t="s">
        <v>344</v>
      </c>
      <c r="C35" s="33"/>
      <c r="D35" s="33" t="s">
        <v>13</v>
      </c>
      <c r="E35" s="34">
        <v>3</v>
      </c>
      <c r="F35" s="35"/>
      <c r="G35" s="34"/>
      <c r="H35" s="35"/>
      <c r="I35" s="34">
        <v>1</v>
      </c>
      <c r="J35" s="35"/>
      <c r="K35" s="82"/>
    </row>
    <row r="36" spans="1:11" ht="15" customHeight="1" x14ac:dyDescent="0.2">
      <c r="A36" s="195"/>
      <c r="B36" s="46" t="s">
        <v>301</v>
      </c>
      <c r="C36" s="33" t="s">
        <v>13</v>
      </c>
      <c r="D36" s="33"/>
      <c r="E36" s="34">
        <v>2</v>
      </c>
      <c r="F36" s="35"/>
      <c r="G36" s="34">
        <v>3</v>
      </c>
      <c r="H36" s="35"/>
      <c r="I36" s="34">
        <v>1</v>
      </c>
      <c r="J36" s="35"/>
      <c r="K36" s="82"/>
    </row>
    <row r="37" spans="1:11" ht="15" customHeight="1" x14ac:dyDescent="0.2">
      <c r="A37" s="195"/>
      <c r="B37" s="46" t="s">
        <v>345</v>
      </c>
      <c r="C37" s="33"/>
      <c r="D37" s="33" t="s">
        <v>13</v>
      </c>
      <c r="E37" s="34">
        <v>5</v>
      </c>
      <c r="F37" s="35"/>
      <c r="G37" s="34">
        <v>3</v>
      </c>
      <c r="H37" s="35"/>
      <c r="I37" s="34">
        <v>2</v>
      </c>
      <c r="J37" s="35"/>
      <c r="K37" s="82"/>
    </row>
    <row r="38" spans="1:11" ht="15" customHeight="1" x14ac:dyDescent="0.2">
      <c r="A38" s="195"/>
      <c r="B38" s="46" t="s">
        <v>346</v>
      </c>
      <c r="C38" s="33"/>
      <c r="D38" s="33" t="s">
        <v>13</v>
      </c>
      <c r="E38" s="34">
        <v>2</v>
      </c>
      <c r="F38" s="35"/>
      <c r="G38" s="34"/>
      <c r="H38" s="35"/>
      <c r="I38" s="34"/>
      <c r="J38" s="35"/>
      <c r="K38" s="82"/>
    </row>
    <row r="39" spans="1:11" ht="18" x14ac:dyDescent="0.2">
      <c r="A39" s="195"/>
      <c r="B39" s="46" t="s">
        <v>118</v>
      </c>
      <c r="C39" s="33" t="s">
        <v>13</v>
      </c>
      <c r="D39" s="33"/>
      <c r="E39" s="34">
        <v>3</v>
      </c>
      <c r="F39" s="35"/>
      <c r="G39" s="34">
        <v>1</v>
      </c>
      <c r="H39" s="35"/>
      <c r="I39" s="34">
        <v>4</v>
      </c>
      <c r="J39" s="35"/>
      <c r="K39" s="82" t="s">
        <v>347</v>
      </c>
    </row>
    <row r="40" spans="1:11" ht="15" customHeight="1" x14ac:dyDescent="0.2">
      <c r="A40" s="195"/>
      <c r="B40" s="46" t="s">
        <v>121</v>
      </c>
      <c r="C40" s="33"/>
      <c r="D40" s="33" t="s">
        <v>13</v>
      </c>
      <c r="E40" s="34">
        <v>3</v>
      </c>
      <c r="F40" s="35"/>
      <c r="G40" s="34"/>
      <c r="H40" s="35"/>
      <c r="I40" s="34"/>
      <c r="J40" s="35"/>
      <c r="K40" s="82"/>
    </row>
    <row r="41" spans="1:11" ht="15" customHeight="1" x14ac:dyDescent="0.2">
      <c r="A41" s="195"/>
      <c r="B41" s="46" t="s">
        <v>348</v>
      </c>
      <c r="C41" s="33"/>
      <c r="D41" s="33" t="s">
        <v>13</v>
      </c>
      <c r="E41" s="34">
        <v>1</v>
      </c>
      <c r="F41" s="35"/>
      <c r="G41" s="34"/>
      <c r="H41" s="35"/>
      <c r="I41" s="34"/>
      <c r="J41" s="35"/>
      <c r="K41" s="82"/>
    </row>
    <row r="42" spans="1:11" ht="15" customHeight="1" x14ac:dyDescent="0.2">
      <c r="A42" s="195"/>
      <c r="B42" s="46" t="s">
        <v>158</v>
      </c>
      <c r="C42" s="33"/>
      <c r="D42" s="33" t="s">
        <v>13</v>
      </c>
      <c r="E42" s="34">
        <v>12</v>
      </c>
      <c r="F42" s="35"/>
      <c r="G42" s="34">
        <v>3</v>
      </c>
      <c r="H42" s="35"/>
      <c r="I42" s="34"/>
      <c r="J42" s="35"/>
      <c r="K42" s="82" t="s">
        <v>349</v>
      </c>
    </row>
    <row r="43" spans="1:11" ht="15" customHeight="1" x14ac:dyDescent="0.2">
      <c r="A43" s="195"/>
      <c r="B43" s="46" t="s">
        <v>236</v>
      </c>
      <c r="C43" s="33" t="s">
        <v>13</v>
      </c>
      <c r="D43" s="33"/>
      <c r="E43" s="34">
        <v>1</v>
      </c>
      <c r="F43" s="35"/>
      <c r="G43" s="34">
        <v>2</v>
      </c>
      <c r="H43" s="35"/>
      <c r="I43" s="34">
        <v>6</v>
      </c>
      <c r="J43" s="35"/>
      <c r="K43" s="82" t="s">
        <v>350</v>
      </c>
    </row>
    <row r="44" spans="1:11" ht="15" customHeight="1" x14ac:dyDescent="0.2">
      <c r="A44" s="195"/>
      <c r="B44" s="46" t="s">
        <v>236</v>
      </c>
      <c r="C44" s="33"/>
      <c r="D44" s="33" t="s">
        <v>13</v>
      </c>
      <c r="E44" s="34">
        <v>2</v>
      </c>
      <c r="F44" s="35"/>
      <c r="G44" s="34"/>
      <c r="H44" s="35"/>
      <c r="I44" s="34"/>
      <c r="J44" s="35"/>
      <c r="K44" s="82"/>
    </row>
    <row r="45" spans="1:11" ht="15" customHeight="1" x14ac:dyDescent="0.2">
      <c r="A45" s="195"/>
      <c r="B45" s="46" t="s">
        <v>413</v>
      </c>
      <c r="C45" s="33"/>
      <c r="D45" s="33" t="s">
        <v>13</v>
      </c>
      <c r="E45" s="34">
        <v>1</v>
      </c>
      <c r="F45" s="35"/>
      <c r="G45" s="34"/>
      <c r="H45" s="35"/>
      <c r="I45" s="34">
        <v>1</v>
      </c>
      <c r="J45" s="35"/>
      <c r="K45" s="82" t="s">
        <v>351</v>
      </c>
    </row>
    <row r="46" spans="1:11" ht="15" customHeight="1" x14ac:dyDescent="0.2">
      <c r="A46" s="195"/>
      <c r="B46" s="46" t="s">
        <v>213</v>
      </c>
      <c r="C46" s="33"/>
      <c r="D46" s="33" t="s">
        <v>13</v>
      </c>
      <c r="E46" s="34">
        <v>6</v>
      </c>
      <c r="F46" s="35"/>
      <c r="G46" s="34">
        <v>1</v>
      </c>
      <c r="H46" s="35"/>
      <c r="I46" s="34">
        <v>1</v>
      </c>
      <c r="J46" s="35"/>
      <c r="K46" s="82" t="s">
        <v>352</v>
      </c>
    </row>
    <row r="47" spans="1:11" ht="15" customHeight="1" x14ac:dyDescent="0.2">
      <c r="A47" s="195"/>
      <c r="B47" s="46" t="s">
        <v>78</v>
      </c>
      <c r="C47" s="33"/>
      <c r="D47" s="33" t="s">
        <v>13</v>
      </c>
      <c r="E47" s="34">
        <v>8</v>
      </c>
      <c r="F47" s="35"/>
      <c r="G47" s="34"/>
      <c r="H47" s="35"/>
      <c r="I47" s="34"/>
      <c r="J47" s="35"/>
      <c r="K47" s="82"/>
    </row>
    <row r="48" spans="1:11" ht="36" x14ac:dyDescent="0.2">
      <c r="A48" s="195"/>
      <c r="B48" s="46" t="s">
        <v>240</v>
      </c>
      <c r="C48" s="33" t="s">
        <v>13</v>
      </c>
      <c r="D48" s="33"/>
      <c r="E48" s="34">
        <v>2</v>
      </c>
      <c r="F48" s="35"/>
      <c r="G48" s="34">
        <v>7</v>
      </c>
      <c r="H48" s="35"/>
      <c r="I48" s="34">
        <v>2</v>
      </c>
      <c r="J48" s="35"/>
      <c r="K48" s="82" t="s">
        <v>414</v>
      </c>
    </row>
    <row r="49" spans="1:14" ht="15" customHeight="1" x14ac:dyDescent="0.2">
      <c r="A49" s="195"/>
      <c r="B49" s="46" t="s">
        <v>353</v>
      </c>
      <c r="C49" s="33"/>
      <c r="D49" s="33" t="s">
        <v>13</v>
      </c>
      <c r="E49" s="34">
        <v>5</v>
      </c>
      <c r="F49" s="35"/>
      <c r="G49" s="34"/>
      <c r="H49" s="35"/>
      <c r="I49" s="34"/>
      <c r="J49" s="35"/>
      <c r="K49" s="82"/>
    </row>
    <row r="50" spans="1:14" ht="15" customHeight="1" x14ac:dyDescent="0.2">
      <c r="A50" s="195"/>
      <c r="B50" s="46" t="s">
        <v>354</v>
      </c>
      <c r="C50" s="33"/>
      <c r="D50" s="33" t="s">
        <v>13</v>
      </c>
      <c r="E50" s="34">
        <v>1</v>
      </c>
      <c r="F50" s="35"/>
      <c r="G50" s="34"/>
      <c r="H50" s="35"/>
      <c r="I50" s="34"/>
      <c r="J50" s="35"/>
      <c r="K50" s="82"/>
    </row>
    <row r="51" spans="1:14" ht="15" customHeight="1" x14ac:dyDescent="0.2">
      <c r="A51" s="195"/>
      <c r="B51" s="46" t="s">
        <v>355</v>
      </c>
      <c r="C51" s="33"/>
      <c r="D51" s="33" t="s">
        <v>13</v>
      </c>
      <c r="E51" s="34">
        <v>2</v>
      </c>
      <c r="F51" s="35"/>
      <c r="G51" s="34"/>
      <c r="H51" s="35"/>
      <c r="I51" s="34"/>
      <c r="J51" s="35"/>
      <c r="K51" s="82"/>
      <c r="L51" s="126"/>
      <c r="M51" s="126"/>
      <c r="N51" s="126"/>
    </row>
    <row r="52" spans="1:14" s="5" customFormat="1" ht="3" customHeight="1" x14ac:dyDescent="0.2">
      <c r="A52" s="10"/>
      <c r="B52" s="39"/>
      <c r="C52" s="39"/>
      <c r="D52" s="39"/>
      <c r="E52" s="39"/>
      <c r="F52" s="39"/>
      <c r="G52" s="39"/>
      <c r="H52" s="39"/>
      <c r="I52" s="39"/>
      <c r="J52" s="39"/>
      <c r="K52" s="12"/>
      <c r="L52" s="127"/>
      <c r="M52" s="127"/>
      <c r="N52" s="127"/>
    </row>
    <row r="53" spans="1:14" s="5" customFormat="1" ht="22.5" x14ac:dyDescent="0.2">
      <c r="A53" s="23" t="s">
        <v>41</v>
      </c>
      <c r="B53" s="48">
        <f>+C53+D53</f>
        <v>42</v>
      </c>
      <c r="C53" s="48">
        <f>COUNTIF(C10:C51,"X")</f>
        <v>12</v>
      </c>
      <c r="D53" s="48">
        <f>COUNTIF(D10:D51,"X")</f>
        <v>30</v>
      </c>
      <c r="E53" s="122">
        <f>SUM(E10:E51)</f>
        <v>142</v>
      </c>
      <c r="F53" s="123"/>
      <c r="G53" s="49">
        <f>SUM(G10:G51)</f>
        <v>53</v>
      </c>
      <c r="H53" s="38"/>
      <c r="I53" s="49">
        <f>SUM(I10:I51)</f>
        <v>61</v>
      </c>
      <c r="J53" s="38"/>
      <c r="K53" s="124" t="s">
        <v>356</v>
      </c>
      <c r="L53" s="78">
        <f>SUM(E53:H53)</f>
        <v>195</v>
      </c>
      <c r="M53" s="127"/>
      <c r="N53" s="127"/>
    </row>
    <row r="54" spans="1:14" s="5" customFormat="1" ht="3" customHeight="1" x14ac:dyDescent="0.2">
      <c r="A54" s="10"/>
      <c r="B54" s="39"/>
      <c r="C54" s="39"/>
      <c r="D54" s="39"/>
      <c r="E54" s="39"/>
      <c r="F54" s="39"/>
      <c r="G54" s="39"/>
      <c r="H54" s="39"/>
      <c r="I54" s="39"/>
      <c r="J54" s="39"/>
      <c r="K54" s="12"/>
      <c r="L54" s="79"/>
      <c r="M54" s="127"/>
      <c r="N54" s="127"/>
    </row>
    <row r="55" spans="1:14" s="5" customFormat="1" ht="15" customHeight="1" x14ac:dyDescent="0.2">
      <c r="A55" s="23" t="s">
        <v>42</v>
      </c>
      <c r="B55" s="40">
        <f>+C55+D55</f>
        <v>1</v>
      </c>
      <c r="C55" s="40">
        <f>C53/B53</f>
        <v>0.2857142857142857</v>
      </c>
      <c r="D55" s="40">
        <f>+D53/B53</f>
        <v>0.7142857142857143</v>
      </c>
      <c r="E55" s="200">
        <f>+E53/L53</f>
        <v>0.72820512820512817</v>
      </c>
      <c r="F55" s="201"/>
      <c r="G55" s="200">
        <f>+G53/L53</f>
        <v>0.27179487179487177</v>
      </c>
      <c r="H55" s="201"/>
      <c r="I55" s="200">
        <f>+I53/L53</f>
        <v>0.31282051282051282</v>
      </c>
      <c r="J55" s="201"/>
      <c r="K55" s="125"/>
      <c r="L55" s="80">
        <f>SUM(E55:J55)</f>
        <v>1.3128205128205128</v>
      </c>
      <c r="M55" s="127"/>
      <c r="N55" s="127"/>
    </row>
    <row r="56" spans="1:14" x14ac:dyDescent="0.2">
      <c r="L56" s="126"/>
      <c r="M56" s="126"/>
      <c r="N56" s="126"/>
    </row>
    <row r="57" spans="1:14" x14ac:dyDescent="0.2">
      <c r="L57" s="126"/>
      <c r="M57" s="126"/>
      <c r="N57" s="126"/>
    </row>
    <row r="58" spans="1:14" x14ac:dyDescent="0.2">
      <c r="L58" s="126"/>
      <c r="M58" s="126"/>
      <c r="N58" s="126"/>
    </row>
  </sheetData>
  <mergeCells count="12">
    <mergeCell ref="K7:K8"/>
    <mergeCell ref="E55:F55"/>
    <mergeCell ref="G55:H55"/>
    <mergeCell ref="I55:J55"/>
    <mergeCell ref="A7:A8"/>
    <mergeCell ref="B7:B8"/>
    <mergeCell ref="C7:D7"/>
    <mergeCell ref="E7:F8"/>
    <mergeCell ref="G7:H8"/>
    <mergeCell ref="I7:J8"/>
    <mergeCell ref="A10:A33"/>
    <mergeCell ref="A34:A51"/>
  </mergeCells>
  <pageMargins left="0.55118110236220474" right="0.23622047244094491" top="0.34" bottom="0.44" header="0" footer="0"/>
  <pageSetup firstPageNumber="18" orientation="landscape" useFirstPageNumber="1" r:id="rId1"/>
  <headerFooter>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CC90E-C0AD-4FB2-A183-998F51412DD1}">
  <dimension ref="A1:N74"/>
  <sheetViews>
    <sheetView showGridLines="0" topLeftCell="A7" zoomScale="130" zoomScaleNormal="130" workbookViewId="0">
      <pane ySplit="2" topLeftCell="A9" activePane="bottomLeft" state="frozen"/>
      <selection activeCell="A7" sqref="A7"/>
      <selection pane="bottomLeft" activeCell="C10" sqref="C10"/>
    </sheetView>
  </sheetViews>
  <sheetFormatPr baseColWidth="10" defaultColWidth="11.42578125" defaultRowHeight="12.75" x14ac:dyDescent="0.2"/>
  <cols>
    <col min="1" max="1" width="4.42578125" style="128" customWidth="1"/>
    <col min="2" max="2" width="14" style="128" customWidth="1"/>
    <col min="3" max="10" width="6.42578125" style="128" customWidth="1"/>
    <col min="11" max="11" width="58" style="128" customWidth="1"/>
    <col min="12" max="16384" width="11.42578125" style="128"/>
  </cols>
  <sheetData>
    <row r="1" spans="1:11" ht="16.899999999999999" customHeight="1" x14ac:dyDescent="0.2"/>
    <row r="2" spans="1:11" ht="16.899999999999999" customHeight="1" x14ac:dyDescent="0.2"/>
    <row r="3" spans="1:11" ht="16.899999999999999" customHeight="1" x14ac:dyDescent="0.25">
      <c r="K3" s="129" t="s">
        <v>0</v>
      </c>
    </row>
    <row r="4" spans="1:11" ht="16.899999999999999" customHeight="1" x14ac:dyDescent="0.3">
      <c r="K4" s="130" t="s">
        <v>1</v>
      </c>
    </row>
    <row r="5" spans="1:11" ht="16.899999999999999" customHeight="1" x14ac:dyDescent="0.3">
      <c r="K5" s="130" t="s">
        <v>2</v>
      </c>
    </row>
    <row r="6" spans="1:11" ht="4.5" customHeight="1" x14ac:dyDescent="0.2">
      <c r="A6" s="131"/>
      <c r="B6" s="131"/>
      <c r="C6" s="131"/>
      <c r="D6" s="131"/>
      <c r="E6" s="131"/>
      <c r="F6" s="131"/>
      <c r="G6" s="131"/>
      <c r="H6" s="131"/>
      <c r="I6" s="131"/>
      <c r="J6" s="131"/>
      <c r="K6" s="131"/>
    </row>
    <row r="7" spans="1:11" s="132" customFormat="1" ht="16.5" customHeight="1" x14ac:dyDescent="0.2">
      <c r="A7" s="178" t="s">
        <v>3</v>
      </c>
      <c r="B7" s="178" t="s">
        <v>4</v>
      </c>
      <c r="C7" s="211" t="s">
        <v>5</v>
      </c>
      <c r="D7" s="211"/>
      <c r="E7" s="178" t="s">
        <v>6</v>
      </c>
      <c r="F7" s="212"/>
      <c r="G7" s="178" t="s">
        <v>7</v>
      </c>
      <c r="H7" s="212"/>
      <c r="I7" s="178" t="s">
        <v>8</v>
      </c>
      <c r="J7" s="212"/>
      <c r="K7" s="178" t="s">
        <v>9</v>
      </c>
    </row>
    <row r="8" spans="1:11" s="132" customFormat="1" ht="16.5" customHeight="1" x14ac:dyDescent="0.2">
      <c r="A8" s="178"/>
      <c r="B8" s="178"/>
      <c r="C8" s="133" t="s">
        <v>10</v>
      </c>
      <c r="D8" s="133" t="s">
        <v>11</v>
      </c>
      <c r="E8" s="212"/>
      <c r="F8" s="212"/>
      <c r="G8" s="212"/>
      <c r="H8" s="212"/>
      <c r="I8" s="212"/>
      <c r="J8" s="212"/>
      <c r="K8" s="178"/>
    </row>
    <row r="9" spans="1:11" s="132" customFormat="1" ht="3" customHeight="1" x14ac:dyDescent="0.2">
      <c r="A9" s="134"/>
      <c r="B9" s="135"/>
      <c r="C9" s="136"/>
      <c r="D9" s="136"/>
      <c r="E9" s="136"/>
      <c r="F9" s="136"/>
      <c r="G9" s="135"/>
      <c r="H9" s="135"/>
      <c r="I9" s="135"/>
      <c r="J9" s="135"/>
      <c r="K9" s="137"/>
    </row>
    <row r="10" spans="1:11" ht="11.1" customHeight="1" x14ac:dyDescent="0.2">
      <c r="A10" s="181">
        <v>2025</v>
      </c>
      <c r="B10" s="138" t="s">
        <v>357</v>
      </c>
      <c r="C10" s="139"/>
      <c r="D10" s="139" t="s">
        <v>13</v>
      </c>
      <c r="E10" s="140">
        <v>1</v>
      </c>
      <c r="F10" s="141"/>
      <c r="G10" s="140"/>
      <c r="H10" s="141"/>
      <c r="I10" s="140">
        <v>1</v>
      </c>
      <c r="J10" s="141"/>
      <c r="K10" s="142"/>
    </row>
    <row r="11" spans="1:11" ht="11.1" customHeight="1" x14ac:dyDescent="0.2">
      <c r="A11" s="182"/>
      <c r="B11" s="138" t="s">
        <v>323</v>
      </c>
      <c r="C11" s="139"/>
      <c r="D11" s="139" t="s">
        <v>13</v>
      </c>
      <c r="E11" s="140">
        <v>2</v>
      </c>
      <c r="F11" s="141"/>
      <c r="G11" s="140"/>
      <c r="H11" s="141"/>
      <c r="I11" s="140"/>
      <c r="J11" s="141"/>
      <c r="K11" s="142"/>
    </row>
    <row r="12" spans="1:11" ht="41.25" customHeight="1" x14ac:dyDescent="0.2">
      <c r="A12" s="182"/>
      <c r="B12" s="138" t="s">
        <v>358</v>
      </c>
      <c r="C12" s="139" t="s">
        <v>13</v>
      </c>
      <c r="D12" s="139"/>
      <c r="E12" s="140">
        <v>5</v>
      </c>
      <c r="F12" s="141"/>
      <c r="G12" s="140">
        <v>6</v>
      </c>
      <c r="H12" s="141"/>
      <c r="I12" s="140">
        <v>6</v>
      </c>
      <c r="J12" s="141"/>
      <c r="K12" s="143" t="s">
        <v>362</v>
      </c>
    </row>
    <row r="13" spans="1:11" ht="11.1" customHeight="1" x14ac:dyDescent="0.2">
      <c r="A13" s="182"/>
      <c r="B13" s="144" t="s">
        <v>359</v>
      </c>
      <c r="C13" s="139"/>
      <c r="D13" s="139" t="s">
        <v>13</v>
      </c>
      <c r="E13" s="140">
        <v>1</v>
      </c>
      <c r="F13" s="141"/>
      <c r="G13" s="140"/>
      <c r="H13" s="141"/>
      <c r="I13" s="140"/>
      <c r="J13" s="141"/>
      <c r="K13" s="142"/>
    </row>
    <row r="14" spans="1:11" ht="11.1" customHeight="1" x14ac:dyDescent="0.2">
      <c r="A14" s="182"/>
      <c r="B14" s="144" t="s">
        <v>165</v>
      </c>
      <c r="C14" s="139"/>
      <c r="D14" s="139" t="s">
        <v>13</v>
      </c>
      <c r="E14" s="140">
        <v>9</v>
      </c>
      <c r="F14" s="141"/>
      <c r="G14" s="140">
        <v>6</v>
      </c>
      <c r="H14" s="141"/>
      <c r="I14" s="140"/>
      <c r="J14" s="141"/>
      <c r="K14" s="142"/>
    </row>
    <row r="15" spans="1:11" ht="11.1" customHeight="1" x14ac:dyDescent="0.2">
      <c r="A15" s="182"/>
      <c r="B15" s="144" t="s">
        <v>360</v>
      </c>
      <c r="C15" s="139" t="s">
        <v>13</v>
      </c>
      <c r="D15" s="139"/>
      <c r="E15" s="140"/>
      <c r="F15" s="141"/>
      <c r="G15" s="140">
        <v>1</v>
      </c>
      <c r="H15" s="141"/>
      <c r="I15" s="140">
        <v>6</v>
      </c>
      <c r="J15" s="141"/>
      <c r="K15" s="142"/>
    </row>
    <row r="16" spans="1:11" ht="11.1" customHeight="1" x14ac:dyDescent="0.2">
      <c r="A16" s="182"/>
      <c r="B16" s="144" t="s">
        <v>360</v>
      </c>
      <c r="C16" s="139"/>
      <c r="D16" s="139" t="s">
        <v>13</v>
      </c>
      <c r="E16" s="140">
        <v>5</v>
      </c>
      <c r="F16" s="141"/>
      <c r="G16" s="140"/>
      <c r="H16" s="141"/>
      <c r="I16" s="140">
        <v>5</v>
      </c>
      <c r="J16" s="141"/>
      <c r="K16" s="142"/>
    </row>
    <row r="17" spans="1:11" ht="11.1" customHeight="1" x14ac:dyDescent="0.2">
      <c r="A17" s="182"/>
      <c r="B17" s="144" t="s">
        <v>361</v>
      </c>
      <c r="C17" s="139"/>
      <c r="D17" s="139" t="s">
        <v>13</v>
      </c>
      <c r="E17" s="140">
        <v>5</v>
      </c>
      <c r="F17" s="141"/>
      <c r="G17" s="140"/>
      <c r="H17" s="141"/>
      <c r="I17" s="140"/>
      <c r="J17" s="141"/>
      <c r="K17" s="142"/>
    </row>
    <row r="18" spans="1:11" ht="11.1" customHeight="1" x14ac:dyDescent="0.2">
      <c r="A18" s="182"/>
      <c r="B18" s="144" t="s">
        <v>218</v>
      </c>
      <c r="C18" s="139" t="s">
        <v>13</v>
      </c>
      <c r="D18" s="139"/>
      <c r="E18" s="140">
        <v>5</v>
      </c>
      <c r="F18" s="141"/>
      <c r="G18" s="140">
        <v>1</v>
      </c>
      <c r="H18" s="141"/>
      <c r="I18" s="140">
        <v>2</v>
      </c>
      <c r="J18" s="141"/>
      <c r="K18" s="142"/>
    </row>
    <row r="19" spans="1:11" ht="21.75" customHeight="1" x14ac:dyDescent="0.2">
      <c r="A19" s="182"/>
      <c r="B19" s="144" t="s">
        <v>90</v>
      </c>
      <c r="C19" s="139"/>
      <c r="D19" s="139" t="s">
        <v>13</v>
      </c>
      <c r="E19" s="140">
        <v>4</v>
      </c>
      <c r="F19" s="141"/>
      <c r="G19" s="140">
        <v>3</v>
      </c>
      <c r="H19" s="141"/>
      <c r="I19" s="140">
        <v>1</v>
      </c>
      <c r="J19" s="141"/>
      <c r="K19" s="145" t="s">
        <v>368</v>
      </c>
    </row>
    <row r="20" spans="1:11" ht="11.1" customHeight="1" x14ac:dyDescent="0.2">
      <c r="A20" s="182"/>
      <c r="B20" s="144" t="s">
        <v>363</v>
      </c>
      <c r="C20" s="139"/>
      <c r="D20" s="139" t="s">
        <v>13</v>
      </c>
      <c r="E20" s="140">
        <v>1</v>
      </c>
      <c r="F20" s="141"/>
      <c r="G20" s="140"/>
      <c r="H20" s="141"/>
      <c r="I20" s="140"/>
      <c r="J20" s="141"/>
      <c r="K20" s="142"/>
    </row>
    <row r="21" spans="1:11" ht="21" customHeight="1" x14ac:dyDescent="0.2">
      <c r="A21" s="182"/>
      <c r="B21" s="144" t="s">
        <v>364</v>
      </c>
      <c r="C21" s="139"/>
      <c r="D21" s="139" t="s">
        <v>13</v>
      </c>
      <c r="E21" s="140">
        <v>2</v>
      </c>
      <c r="F21" s="141"/>
      <c r="G21" s="140">
        <v>6</v>
      </c>
      <c r="H21" s="141"/>
      <c r="I21" s="140">
        <v>2</v>
      </c>
      <c r="J21" s="141"/>
      <c r="K21" s="145" t="s">
        <v>369</v>
      </c>
    </row>
    <row r="22" spans="1:11" ht="11.1" customHeight="1" x14ac:dyDescent="0.2">
      <c r="A22" s="182"/>
      <c r="B22" s="144" t="s">
        <v>220</v>
      </c>
      <c r="C22" s="139"/>
      <c r="D22" s="139" t="s">
        <v>13</v>
      </c>
      <c r="E22" s="140">
        <v>3</v>
      </c>
      <c r="F22" s="141"/>
      <c r="G22" s="140"/>
      <c r="H22" s="141"/>
      <c r="I22" s="140"/>
      <c r="J22" s="141"/>
      <c r="K22" s="142"/>
    </row>
    <row r="23" spans="1:11" ht="11.1" customHeight="1" x14ac:dyDescent="0.2">
      <c r="A23" s="182"/>
      <c r="B23" s="144" t="s">
        <v>365</v>
      </c>
      <c r="C23" s="139" t="s">
        <v>13</v>
      </c>
      <c r="D23" s="139"/>
      <c r="E23" s="140"/>
      <c r="F23" s="141"/>
      <c r="G23" s="140"/>
      <c r="H23" s="141"/>
      <c r="I23" s="140">
        <v>2</v>
      </c>
      <c r="J23" s="141"/>
      <c r="K23" s="142"/>
    </row>
    <row r="24" spans="1:11" ht="12" customHeight="1" x14ac:dyDescent="0.2">
      <c r="A24" s="182"/>
      <c r="B24" s="144" t="s">
        <v>365</v>
      </c>
      <c r="C24" s="139"/>
      <c r="D24" s="139" t="s">
        <v>13</v>
      </c>
      <c r="E24" s="140">
        <v>9</v>
      </c>
      <c r="F24" s="141"/>
      <c r="G24" s="140">
        <v>1</v>
      </c>
      <c r="H24" s="141"/>
      <c r="I24" s="140"/>
      <c r="J24" s="141"/>
      <c r="K24" s="145" t="s">
        <v>370</v>
      </c>
    </row>
    <row r="25" spans="1:11" ht="21" customHeight="1" x14ac:dyDescent="0.2">
      <c r="A25" s="182"/>
      <c r="B25" s="144" t="s">
        <v>366</v>
      </c>
      <c r="C25" s="139"/>
      <c r="D25" s="139" t="s">
        <v>13</v>
      </c>
      <c r="E25" s="140">
        <v>6</v>
      </c>
      <c r="F25" s="141"/>
      <c r="G25" s="140"/>
      <c r="H25" s="141"/>
      <c r="I25" s="140">
        <v>2</v>
      </c>
      <c r="J25" s="141"/>
      <c r="K25" s="145" t="s">
        <v>367</v>
      </c>
    </row>
    <row r="26" spans="1:11" ht="12.95" customHeight="1" x14ac:dyDescent="0.2">
      <c r="A26" s="182"/>
      <c r="B26" s="144" t="s">
        <v>371</v>
      </c>
      <c r="C26" s="139"/>
      <c r="D26" s="139" t="s">
        <v>13</v>
      </c>
      <c r="E26" s="140">
        <v>6</v>
      </c>
      <c r="F26" s="141"/>
      <c r="G26" s="140">
        <v>3</v>
      </c>
      <c r="H26" s="141"/>
      <c r="I26" s="140">
        <v>1</v>
      </c>
      <c r="J26" s="141"/>
      <c r="K26" s="145" t="s">
        <v>372</v>
      </c>
    </row>
    <row r="27" spans="1:11" ht="12.6" customHeight="1" x14ac:dyDescent="0.2">
      <c r="A27" s="182"/>
      <c r="B27" s="144" t="s">
        <v>200</v>
      </c>
      <c r="C27" s="139"/>
      <c r="D27" s="139" t="s">
        <v>13</v>
      </c>
      <c r="E27" s="140">
        <v>4</v>
      </c>
      <c r="F27" s="141"/>
      <c r="G27" s="140">
        <v>1</v>
      </c>
      <c r="H27" s="141"/>
      <c r="I27" s="140"/>
      <c r="J27" s="141"/>
      <c r="K27" s="145" t="s">
        <v>373</v>
      </c>
    </row>
    <row r="28" spans="1:11" ht="11.1" customHeight="1" x14ac:dyDescent="0.2">
      <c r="A28" s="182"/>
      <c r="B28" s="144" t="s">
        <v>139</v>
      </c>
      <c r="C28" s="139"/>
      <c r="D28" s="139" t="s">
        <v>13</v>
      </c>
      <c r="E28" s="140">
        <v>3</v>
      </c>
      <c r="F28" s="141"/>
      <c r="G28" s="140"/>
      <c r="H28" s="141"/>
      <c r="I28" s="140">
        <v>1</v>
      </c>
      <c r="J28" s="141"/>
      <c r="K28" s="145"/>
    </row>
    <row r="29" spans="1:11" ht="33" customHeight="1" x14ac:dyDescent="0.2">
      <c r="A29" s="182"/>
      <c r="B29" s="144" t="s">
        <v>58</v>
      </c>
      <c r="C29" s="139" t="s">
        <v>13</v>
      </c>
      <c r="D29" s="139"/>
      <c r="E29" s="140">
        <v>4</v>
      </c>
      <c r="F29" s="141"/>
      <c r="G29" s="140">
        <v>3</v>
      </c>
      <c r="H29" s="141"/>
      <c r="I29" s="140">
        <v>6</v>
      </c>
      <c r="J29" s="141"/>
      <c r="K29" s="145" t="s">
        <v>374</v>
      </c>
    </row>
    <row r="30" spans="1:11" ht="11.1" customHeight="1" x14ac:dyDescent="0.2">
      <c r="A30" s="182"/>
      <c r="B30" s="144" t="s">
        <v>58</v>
      </c>
      <c r="C30" s="139"/>
      <c r="D30" s="139" t="s">
        <v>13</v>
      </c>
      <c r="E30" s="140">
        <v>1</v>
      </c>
      <c r="F30" s="141"/>
      <c r="G30" s="140"/>
      <c r="H30" s="141"/>
      <c r="I30" s="140"/>
      <c r="J30" s="141"/>
      <c r="K30" s="145"/>
    </row>
    <row r="31" spans="1:11" ht="11.1" customHeight="1" x14ac:dyDescent="0.2">
      <c r="A31" s="182"/>
      <c r="B31" s="144" t="s">
        <v>99</v>
      </c>
      <c r="C31" s="139"/>
      <c r="D31" s="139" t="s">
        <v>13</v>
      </c>
      <c r="E31" s="140">
        <v>3</v>
      </c>
      <c r="F31" s="141"/>
      <c r="G31" s="140">
        <v>1</v>
      </c>
      <c r="H31" s="141"/>
      <c r="I31" s="140"/>
      <c r="J31" s="141"/>
      <c r="K31" s="145"/>
    </row>
    <row r="32" spans="1:11" ht="11.1" customHeight="1" x14ac:dyDescent="0.2">
      <c r="A32" s="182"/>
      <c r="B32" s="144" t="s">
        <v>334</v>
      </c>
      <c r="C32" s="139"/>
      <c r="D32" s="139" t="s">
        <v>13</v>
      </c>
      <c r="E32" s="140">
        <v>1</v>
      </c>
      <c r="F32" s="141"/>
      <c r="G32" s="140"/>
      <c r="H32" s="141"/>
      <c r="I32" s="140"/>
      <c r="J32" s="141"/>
      <c r="K32" s="145"/>
    </row>
    <row r="33" spans="1:11" ht="11.1" customHeight="1" x14ac:dyDescent="0.2">
      <c r="A33" s="182"/>
      <c r="B33" s="144" t="s">
        <v>375</v>
      </c>
      <c r="C33" s="139"/>
      <c r="D33" s="139" t="s">
        <v>13</v>
      </c>
      <c r="E33" s="140">
        <v>1</v>
      </c>
      <c r="F33" s="141"/>
      <c r="G33" s="140"/>
      <c r="H33" s="141"/>
      <c r="I33" s="140">
        <v>2</v>
      </c>
      <c r="J33" s="141"/>
      <c r="K33" s="145"/>
    </row>
    <row r="34" spans="1:11" ht="30.75" customHeight="1" x14ac:dyDescent="0.2">
      <c r="A34" s="182"/>
      <c r="B34" s="144" t="s">
        <v>380</v>
      </c>
      <c r="C34" s="139"/>
      <c r="D34" s="139" t="s">
        <v>13</v>
      </c>
      <c r="E34" s="140">
        <v>1</v>
      </c>
      <c r="F34" s="141"/>
      <c r="G34" s="140"/>
      <c r="H34" s="141"/>
      <c r="I34" s="140"/>
      <c r="J34" s="141"/>
      <c r="K34" s="145" t="s">
        <v>381</v>
      </c>
    </row>
    <row r="35" spans="1:11" ht="14.1" customHeight="1" x14ac:dyDescent="0.2">
      <c r="A35" s="182"/>
      <c r="B35" s="144" t="s">
        <v>376</v>
      </c>
      <c r="C35" s="139"/>
      <c r="D35" s="139" t="s">
        <v>13</v>
      </c>
      <c r="E35" s="140">
        <v>2</v>
      </c>
      <c r="F35" s="141"/>
      <c r="G35" s="140">
        <v>2</v>
      </c>
      <c r="H35" s="141"/>
      <c r="I35" s="140">
        <v>1</v>
      </c>
      <c r="J35" s="141"/>
      <c r="K35" s="145" t="s">
        <v>377</v>
      </c>
    </row>
    <row r="36" spans="1:11" ht="36" x14ac:dyDescent="0.2">
      <c r="A36" s="183"/>
      <c r="B36" s="144" t="s">
        <v>60</v>
      </c>
      <c r="C36" s="139" t="s">
        <v>13</v>
      </c>
      <c r="D36" s="139"/>
      <c r="E36" s="140">
        <v>1</v>
      </c>
      <c r="F36" s="141"/>
      <c r="G36" s="140">
        <v>6</v>
      </c>
      <c r="H36" s="141"/>
      <c r="I36" s="140">
        <v>4</v>
      </c>
      <c r="J36" s="141"/>
      <c r="K36" s="145" t="s">
        <v>378</v>
      </c>
    </row>
    <row r="37" spans="1:11" ht="14.1" customHeight="1" x14ac:dyDescent="0.2">
      <c r="A37" s="181">
        <v>2025</v>
      </c>
      <c r="B37" s="144" t="s">
        <v>224</v>
      </c>
      <c r="C37" s="139"/>
      <c r="D37" s="139" t="s">
        <v>13</v>
      </c>
      <c r="E37" s="140"/>
      <c r="F37" s="141"/>
      <c r="G37" s="140">
        <v>1</v>
      </c>
      <c r="H37" s="141"/>
      <c r="I37" s="140"/>
      <c r="J37" s="141"/>
      <c r="K37" s="145"/>
    </row>
    <row r="38" spans="1:11" ht="14.1" customHeight="1" x14ac:dyDescent="0.2">
      <c r="A38" s="182"/>
      <c r="B38" s="144" t="s">
        <v>18</v>
      </c>
      <c r="C38" s="139"/>
      <c r="D38" s="139" t="s">
        <v>13</v>
      </c>
      <c r="E38" s="140">
        <v>3</v>
      </c>
      <c r="F38" s="141"/>
      <c r="G38" s="140"/>
      <c r="H38" s="141"/>
      <c r="I38" s="140"/>
      <c r="J38" s="141"/>
      <c r="K38" s="145"/>
    </row>
    <row r="39" spans="1:11" ht="14.1" customHeight="1" x14ac:dyDescent="0.2">
      <c r="A39" s="182"/>
      <c r="B39" s="144" t="s">
        <v>379</v>
      </c>
      <c r="C39" s="139"/>
      <c r="D39" s="139" t="s">
        <v>13</v>
      </c>
      <c r="E39" s="140">
        <v>3</v>
      </c>
      <c r="F39" s="141"/>
      <c r="G39" s="140"/>
      <c r="H39" s="141"/>
      <c r="I39" s="140"/>
      <c r="J39" s="141"/>
      <c r="K39" s="145"/>
    </row>
    <row r="40" spans="1:11" ht="24.75" customHeight="1" x14ac:dyDescent="0.2">
      <c r="A40" s="182"/>
      <c r="B40" s="144" t="s">
        <v>382</v>
      </c>
      <c r="C40" s="139"/>
      <c r="D40" s="139" t="s">
        <v>13</v>
      </c>
      <c r="E40" s="140">
        <v>3</v>
      </c>
      <c r="F40" s="141"/>
      <c r="G40" s="140">
        <v>2</v>
      </c>
      <c r="H40" s="141"/>
      <c r="I40" s="140"/>
      <c r="J40" s="141"/>
      <c r="K40" s="145" t="s">
        <v>383</v>
      </c>
    </row>
    <row r="41" spans="1:11" ht="18" x14ac:dyDescent="0.2">
      <c r="A41" s="182"/>
      <c r="B41" s="144" t="s">
        <v>107</v>
      </c>
      <c r="C41" s="139"/>
      <c r="D41" s="139" t="s">
        <v>13</v>
      </c>
      <c r="E41" s="140">
        <v>6</v>
      </c>
      <c r="F41" s="141"/>
      <c r="G41" s="140">
        <v>1</v>
      </c>
      <c r="H41" s="141"/>
      <c r="I41" s="140"/>
      <c r="J41" s="141"/>
      <c r="K41" s="146" t="s">
        <v>384</v>
      </c>
    </row>
    <row r="42" spans="1:11" ht="23.25" customHeight="1" x14ac:dyDescent="0.2">
      <c r="A42" s="182"/>
      <c r="B42" s="144" t="s">
        <v>385</v>
      </c>
      <c r="C42" s="139" t="s">
        <v>13</v>
      </c>
      <c r="D42" s="139"/>
      <c r="E42" s="140">
        <v>2</v>
      </c>
      <c r="F42" s="141"/>
      <c r="G42" s="140"/>
      <c r="H42" s="141"/>
      <c r="I42" s="140">
        <v>3</v>
      </c>
      <c r="J42" s="141"/>
      <c r="K42" s="145" t="s">
        <v>386</v>
      </c>
    </row>
    <row r="43" spans="1:11" ht="13.5" x14ac:dyDescent="0.2">
      <c r="A43" s="182"/>
      <c r="B43" s="144" t="s">
        <v>64</v>
      </c>
      <c r="C43" s="139"/>
      <c r="D43" s="139" t="s">
        <v>13</v>
      </c>
      <c r="E43" s="140">
        <v>7</v>
      </c>
      <c r="F43" s="141"/>
      <c r="G43" s="140"/>
      <c r="H43" s="141"/>
      <c r="I43" s="140">
        <v>2</v>
      </c>
      <c r="J43" s="141"/>
      <c r="K43" s="145"/>
    </row>
    <row r="44" spans="1:11" ht="13.5" x14ac:dyDescent="0.2">
      <c r="A44" s="182"/>
      <c r="B44" s="144" t="s">
        <v>176</v>
      </c>
      <c r="C44" s="139"/>
      <c r="D44" s="139" t="s">
        <v>13</v>
      </c>
      <c r="E44" s="140">
        <v>1</v>
      </c>
      <c r="F44" s="141"/>
      <c r="G44" s="140"/>
      <c r="H44" s="141"/>
      <c r="I44" s="140"/>
      <c r="J44" s="141"/>
      <c r="K44" s="145"/>
    </row>
    <row r="45" spans="1:11" ht="13.5" x14ac:dyDescent="0.2">
      <c r="A45" s="182"/>
      <c r="B45" s="144" t="s">
        <v>387</v>
      </c>
      <c r="C45" s="139"/>
      <c r="D45" s="139" t="s">
        <v>13</v>
      </c>
      <c r="E45" s="140">
        <v>4</v>
      </c>
      <c r="F45" s="141"/>
      <c r="G45" s="140">
        <v>1</v>
      </c>
      <c r="H45" s="141"/>
      <c r="I45" s="140"/>
      <c r="J45" s="141"/>
      <c r="K45" s="145"/>
    </row>
    <row r="46" spans="1:11" ht="18" x14ac:dyDescent="0.2">
      <c r="A46" s="182"/>
      <c r="B46" s="144" t="s">
        <v>342</v>
      </c>
      <c r="C46" s="139"/>
      <c r="D46" s="139" t="s">
        <v>13</v>
      </c>
      <c r="E46" s="140">
        <v>9</v>
      </c>
      <c r="F46" s="141"/>
      <c r="G46" s="140">
        <v>3</v>
      </c>
      <c r="H46" s="141"/>
      <c r="I46" s="140"/>
      <c r="J46" s="141"/>
      <c r="K46" s="145" t="s">
        <v>388</v>
      </c>
    </row>
    <row r="47" spans="1:11" ht="13.5" x14ac:dyDescent="0.2">
      <c r="A47" s="182"/>
      <c r="B47" s="144" t="s">
        <v>342</v>
      </c>
      <c r="C47" s="139"/>
      <c r="D47" s="139" t="s">
        <v>13</v>
      </c>
      <c r="E47" s="140">
        <v>1</v>
      </c>
      <c r="F47" s="141"/>
      <c r="G47" s="140"/>
      <c r="H47" s="141"/>
      <c r="I47" s="140"/>
      <c r="J47" s="141"/>
      <c r="K47" s="145"/>
    </row>
    <row r="48" spans="1:11" ht="13.5" x14ac:dyDescent="0.2">
      <c r="A48" s="182"/>
      <c r="B48" s="144" t="s">
        <v>389</v>
      </c>
      <c r="C48" s="139" t="s">
        <v>13</v>
      </c>
      <c r="D48" s="139"/>
      <c r="E48" s="140">
        <v>2</v>
      </c>
      <c r="F48" s="141"/>
      <c r="G48" s="140">
        <v>1</v>
      </c>
      <c r="H48" s="141"/>
      <c r="I48" s="140">
        <v>8</v>
      </c>
      <c r="J48" s="141"/>
      <c r="K48" s="145"/>
    </row>
    <row r="49" spans="1:11" ht="13.5" x14ac:dyDescent="0.2">
      <c r="A49" s="182"/>
      <c r="B49" s="144" t="s">
        <v>67</v>
      </c>
      <c r="C49" s="139"/>
      <c r="D49" s="139" t="s">
        <v>13</v>
      </c>
      <c r="E49" s="140">
        <v>11</v>
      </c>
      <c r="F49" s="141"/>
      <c r="G49" s="140">
        <v>1</v>
      </c>
      <c r="H49" s="141"/>
      <c r="I49" s="140">
        <v>2</v>
      </c>
      <c r="J49" s="141"/>
      <c r="K49" s="145"/>
    </row>
    <row r="50" spans="1:11" ht="13.5" x14ac:dyDescent="0.2">
      <c r="A50" s="182"/>
      <c r="B50" s="144" t="s">
        <v>67</v>
      </c>
      <c r="C50" s="139"/>
      <c r="D50" s="139" t="s">
        <v>13</v>
      </c>
      <c r="E50" s="140">
        <v>3</v>
      </c>
      <c r="F50" s="141"/>
      <c r="G50" s="140"/>
      <c r="H50" s="141"/>
      <c r="I50" s="140"/>
      <c r="J50" s="141"/>
      <c r="K50" s="145"/>
    </row>
    <row r="51" spans="1:11" ht="35.25" customHeight="1" x14ac:dyDescent="0.2">
      <c r="A51" s="182"/>
      <c r="B51" s="144" t="s">
        <v>390</v>
      </c>
      <c r="C51" s="139" t="s">
        <v>13</v>
      </c>
      <c r="D51" s="139"/>
      <c r="E51" s="140"/>
      <c r="F51" s="141"/>
      <c r="G51" s="140">
        <v>7</v>
      </c>
      <c r="H51" s="141"/>
      <c r="I51" s="140">
        <v>2</v>
      </c>
      <c r="J51" s="141"/>
      <c r="K51" s="145" t="s">
        <v>391</v>
      </c>
    </row>
    <row r="52" spans="1:11" ht="13.5" x14ac:dyDescent="0.2">
      <c r="A52" s="182"/>
      <c r="B52" s="144" t="s">
        <v>345</v>
      </c>
      <c r="C52" s="139"/>
      <c r="D52" s="139" t="s">
        <v>13</v>
      </c>
      <c r="E52" s="140">
        <v>2</v>
      </c>
      <c r="F52" s="141"/>
      <c r="G52" s="140"/>
      <c r="H52" s="141"/>
      <c r="I52" s="140"/>
      <c r="J52" s="141"/>
      <c r="K52" s="145"/>
    </row>
    <row r="53" spans="1:11" ht="13.5" x14ac:dyDescent="0.2">
      <c r="A53" s="182"/>
      <c r="B53" s="144" t="s">
        <v>32</v>
      </c>
      <c r="C53" s="139"/>
      <c r="D53" s="139" t="s">
        <v>13</v>
      </c>
      <c r="E53" s="140">
        <v>5</v>
      </c>
      <c r="F53" s="141"/>
      <c r="G53" s="140"/>
      <c r="H53" s="141"/>
      <c r="I53" s="140"/>
      <c r="J53" s="141"/>
      <c r="K53" s="145"/>
    </row>
    <row r="54" spans="1:11" ht="13.5" x14ac:dyDescent="0.2">
      <c r="A54" s="182"/>
      <c r="B54" s="144" t="s">
        <v>153</v>
      </c>
      <c r="C54" s="139"/>
      <c r="D54" s="139" t="s">
        <v>13</v>
      </c>
      <c r="E54" s="140">
        <v>1</v>
      </c>
      <c r="F54" s="141"/>
      <c r="G54" s="140"/>
      <c r="H54" s="141"/>
      <c r="I54" s="140"/>
      <c r="J54" s="141"/>
      <c r="K54" s="145"/>
    </row>
    <row r="55" spans="1:11" ht="45" customHeight="1" x14ac:dyDescent="0.2">
      <c r="A55" s="182"/>
      <c r="B55" s="144" t="s">
        <v>346</v>
      </c>
      <c r="C55" s="139" t="s">
        <v>13</v>
      </c>
      <c r="D55" s="139"/>
      <c r="E55" s="140">
        <v>2</v>
      </c>
      <c r="F55" s="141"/>
      <c r="G55" s="140">
        <v>3</v>
      </c>
      <c r="H55" s="141"/>
      <c r="I55" s="140">
        <v>8</v>
      </c>
      <c r="J55" s="141"/>
      <c r="K55" s="145" t="s">
        <v>392</v>
      </c>
    </row>
    <row r="56" spans="1:11" ht="13.5" x14ac:dyDescent="0.2">
      <c r="A56" s="182"/>
      <c r="B56" s="144" t="s">
        <v>346</v>
      </c>
      <c r="C56" s="139"/>
      <c r="D56" s="139" t="s">
        <v>13</v>
      </c>
      <c r="E56" s="140">
        <v>1</v>
      </c>
      <c r="F56" s="141"/>
      <c r="G56" s="140"/>
      <c r="H56" s="141"/>
      <c r="I56" s="140"/>
      <c r="J56" s="141"/>
      <c r="K56" s="145"/>
    </row>
    <row r="57" spans="1:11" ht="18" x14ac:dyDescent="0.2">
      <c r="A57" s="182"/>
      <c r="B57" s="144" t="s">
        <v>393</v>
      </c>
      <c r="C57" s="139"/>
      <c r="D57" s="139" t="s">
        <v>13</v>
      </c>
      <c r="E57" s="140">
        <v>1</v>
      </c>
      <c r="F57" s="141"/>
      <c r="G57" s="140">
        <v>1</v>
      </c>
      <c r="H57" s="141"/>
      <c r="I57" s="140"/>
      <c r="J57" s="141"/>
      <c r="K57" s="145" t="s">
        <v>395</v>
      </c>
    </row>
    <row r="58" spans="1:11" ht="13.5" x14ac:dyDescent="0.2">
      <c r="A58" s="182"/>
      <c r="B58" s="144" t="s">
        <v>394</v>
      </c>
      <c r="C58" s="139"/>
      <c r="D58" s="139" t="s">
        <v>13</v>
      </c>
      <c r="E58" s="140">
        <v>6</v>
      </c>
      <c r="F58" s="141"/>
      <c r="G58" s="140"/>
      <c r="H58" s="141"/>
      <c r="I58" s="140">
        <v>1</v>
      </c>
      <c r="J58" s="141"/>
      <c r="K58" s="145"/>
    </row>
    <row r="59" spans="1:11" ht="13.5" x14ac:dyDescent="0.2">
      <c r="A59" s="182"/>
      <c r="B59" s="144" t="s">
        <v>210</v>
      </c>
      <c r="C59" s="139"/>
      <c r="D59" s="139" t="s">
        <v>13</v>
      </c>
      <c r="E59" s="140">
        <v>1</v>
      </c>
      <c r="F59" s="141"/>
      <c r="G59" s="140"/>
      <c r="H59" s="141"/>
      <c r="I59" s="140"/>
      <c r="J59" s="141"/>
      <c r="K59" s="145"/>
    </row>
    <row r="60" spans="1:11" ht="13.5" x14ac:dyDescent="0.2">
      <c r="A60" s="182"/>
      <c r="B60" s="144" t="s">
        <v>396</v>
      </c>
      <c r="C60" s="139"/>
      <c r="D60" s="139" t="s">
        <v>13</v>
      </c>
      <c r="E60" s="140">
        <v>5</v>
      </c>
      <c r="F60" s="141"/>
      <c r="G60" s="140"/>
      <c r="H60" s="141"/>
      <c r="I60" s="140"/>
      <c r="J60" s="141"/>
      <c r="K60" s="145"/>
    </row>
    <row r="61" spans="1:11" ht="27" customHeight="1" x14ac:dyDescent="0.2">
      <c r="A61" s="183"/>
      <c r="B61" s="144" t="s">
        <v>188</v>
      </c>
      <c r="C61" s="139"/>
      <c r="D61" s="139" t="s">
        <v>13</v>
      </c>
      <c r="E61" s="140">
        <v>5</v>
      </c>
      <c r="F61" s="141"/>
      <c r="G61" s="140">
        <v>2</v>
      </c>
      <c r="H61" s="141"/>
      <c r="I61" s="140"/>
      <c r="J61" s="141"/>
      <c r="K61" s="145" t="s">
        <v>400</v>
      </c>
    </row>
    <row r="62" spans="1:11" ht="13.5" x14ac:dyDescent="0.2">
      <c r="A62" s="181">
        <v>2025</v>
      </c>
      <c r="B62" s="144" t="s">
        <v>158</v>
      </c>
      <c r="C62" s="139"/>
      <c r="D62" s="139" t="s">
        <v>13</v>
      </c>
      <c r="E62" s="140">
        <v>1</v>
      </c>
      <c r="F62" s="141"/>
      <c r="G62" s="140"/>
      <c r="H62" s="141"/>
      <c r="I62" s="140"/>
      <c r="J62" s="141"/>
      <c r="K62" s="145"/>
    </row>
    <row r="63" spans="1:11" ht="27" customHeight="1" x14ac:dyDescent="0.2">
      <c r="A63" s="182"/>
      <c r="B63" s="144" t="s">
        <v>37</v>
      </c>
      <c r="C63" s="139" t="s">
        <v>13</v>
      </c>
      <c r="D63" s="139"/>
      <c r="E63" s="140">
        <v>7</v>
      </c>
      <c r="F63" s="141"/>
      <c r="G63" s="140">
        <v>3</v>
      </c>
      <c r="H63" s="141"/>
      <c r="I63" s="140">
        <v>8</v>
      </c>
      <c r="J63" s="141"/>
      <c r="K63" s="145" t="s">
        <v>398</v>
      </c>
    </row>
    <row r="64" spans="1:11" ht="13.5" x14ac:dyDescent="0.2">
      <c r="A64" s="182"/>
      <c r="B64" s="144" t="s">
        <v>397</v>
      </c>
      <c r="C64" s="139"/>
      <c r="D64" s="139" t="s">
        <v>13</v>
      </c>
      <c r="E64" s="140">
        <v>1</v>
      </c>
      <c r="F64" s="141"/>
      <c r="G64" s="140"/>
      <c r="H64" s="141"/>
      <c r="I64" s="140"/>
      <c r="J64" s="141"/>
      <c r="K64" s="145"/>
    </row>
    <row r="65" spans="1:14" ht="13.5" x14ac:dyDescent="0.2">
      <c r="A65" s="182"/>
      <c r="B65" s="144" t="s">
        <v>239</v>
      </c>
      <c r="C65" s="139"/>
      <c r="D65" s="139" t="s">
        <v>13</v>
      </c>
      <c r="E65" s="140">
        <v>8</v>
      </c>
      <c r="F65" s="141"/>
      <c r="G65" s="140">
        <v>2</v>
      </c>
      <c r="H65" s="141"/>
      <c r="I65" s="140">
        <v>1</v>
      </c>
      <c r="J65" s="141"/>
      <c r="K65" s="145"/>
    </row>
    <row r="66" spans="1:14" ht="33" customHeight="1" x14ac:dyDescent="0.2">
      <c r="A66" s="182"/>
      <c r="B66" s="144" t="s">
        <v>40</v>
      </c>
      <c r="C66" s="139" t="s">
        <v>13</v>
      </c>
      <c r="D66" s="139"/>
      <c r="E66" s="140">
        <v>2</v>
      </c>
      <c r="F66" s="141"/>
      <c r="G66" s="140">
        <v>5</v>
      </c>
      <c r="H66" s="141"/>
      <c r="I66" s="140">
        <v>2</v>
      </c>
      <c r="J66" s="141"/>
      <c r="K66" s="145" t="s">
        <v>401</v>
      </c>
    </row>
    <row r="67" spans="1:14" ht="13.5" x14ac:dyDescent="0.2">
      <c r="A67" s="183"/>
      <c r="B67" s="144" t="s">
        <v>124</v>
      </c>
      <c r="C67" s="139"/>
      <c r="D67" s="139" t="s">
        <v>13</v>
      </c>
      <c r="E67" s="140">
        <v>6</v>
      </c>
      <c r="F67" s="141"/>
      <c r="G67" s="140"/>
      <c r="H67" s="141"/>
      <c r="I67" s="140"/>
      <c r="J67" s="141"/>
      <c r="K67" s="145"/>
    </row>
    <row r="68" spans="1:14" s="132" customFormat="1" ht="3" customHeight="1" x14ac:dyDescent="0.2">
      <c r="A68" s="147"/>
      <c r="B68" s="148"/>
      <c r="C68" s="148"/>
      <c r="D68" s="148"/>
      <c r="E68" s="148"/>
      <c r="F68" s="148"/>
      <c r="G68" s="148"/>
      <c r="H68" s="148"/>
      <c r="I68" s="148"/>
      <c r="J68" s="148"/>
      <c r="K68" s="149"/>
      <c r="L68" s="150"/>
      <c r="M68" s="150"/>
      <c r="N68" s="150"/>
    </row>
    <row r="69" spans="1:14" s="132" customFormat="1" ht="22.5" x14ac:dyDescent="0.2">
      <c r="A69" s="151" t="s">
        <v>41</v>
      </c>
      <c r="B69" s="152">
        <f>+C69+D69</f>
        <v>58</v>
      </c>
      <c r="C69" s="152">
        <f>COUNTIF(C10:C67,"X")</f>
        <v>12</v>
      </c>
      <c r="D69" s="152">
        <f>COUNTIF(D10:D67,"X")</f>
        <v>46</v>
      </c>
      <c r="E69" s="153">
        <f>SUM(E10:E67)</f>
        <v>194</v>
      </c>
      <c r="F69" s="154"/>
      <c r="G69" s="155">
        <f>SUM(G10:G67)</f>
        <v>73</v>
      </c>
      <c r="H69" s="156"/>
      <c r="I69" s="155">
        <f>SUM(I10:I67)</f>
        <v>79</v>
      </c>
      <c r="J69" s="156"/>
      <c r="K69" s="157" t="s">
        <v>399</v>
      </c>
      <c r="L69" s="158">
        <f>SUM(E69:H69)</f>
        <v>267</v>
      </c>
      <c r="M69" s="150"/>
      <c r="N69" s="150"/>
    </row>
    <row r="70" spans="1:14" s="132" customFormat="1" ht="3" customHeight="1" x14ac:dyDescent="0.2">
      <c r="A70" s="147"/>
      <c r="B70" s="148"/>
      <c r="C70" s="148"/>
      <c r="D70" s="148"/>
      <c r="E70" s="148"/>
      <c r="F70" s="148"/>
      <c r="G70" s="148"/>
      <c r="H70" s="148"/>
      <c r="I70" s="148"/>
      <c r="J70" s="148"/>
      <c r="K70" s="149"/>
      <c r="L70" s="159"/>
      <c r="M70" s="150"/>
      <c r="N70" s="150"/>
    </row>
    <row r="71" spans="1:14" s="132" customFormat="1" ht="15" customHeight="1" x14ac:dyDescent="0.2">
      <c r="A71" s="151" t="s">
        <v>42</v>
      </c>
      <c r="B71" s="160">
        <f>+C71+D71</f>
        <v>1</v>
      </c>
      <c r="C71" s="160">
        <f>C69/B69</f>
        <v>0.20689655172413793</v>
      </c>
      <c r="D71" s="160">
        <f>+D69/B69</f>
        <v>0.7931034482758621</v>
      </c>
      <c r="E71" s="209">
        <f>+E69/L69</f>
        <v>0.72659176029962547</v>
      </c>
      <c r="F71" s="210"/>
      <c r="G71" s="209">
        <f>+G69/L69</f>
        <v>0.27340823970037453</v>
      </c>
      <c r="H71" s="210"/>
      <c r="I71" s="209">
        <f>+I69/L69</f>
        <v>0.29588014981273408</v>
      </c>
      <c r="J71" s="210"/>
      <c r="K71" s="161"/>
      <c r="L71" s="162">
        <f>SUM(E71:J71)</f>
        <v>1.2958801498127341</v>
      </c>
      <c r="M71" s="150"/>
      <c r="N71" s="150"/>
    </row>
    <row r="72" spans="1:14" x14ac:dyDescent="0.2">
      <c r="L72" s="163"/>
      <c r="M72" s="163"/>
      <c r="N72" s="163"/>
    </row>
    <row r="73" spans="1:14" x14ac:dyDescent="0.2">
      <c r="L73" s="163"/>
      <c r="M73" s="163"/>
      <c r="N73" s="163"/>
    </row>
    <row r="74" spans="1:14" x14ac:dyDescent="0.2">
      <c r="L74" s="163"/>
      <c r="M74" s="163"/>
      <c r="N74" s="163"/>
    </row>
  </sheetData>
  <mergeCells count="13">
    <mergeCell ref="K7:K8"/>
    <mergeCell ref="A10:A36"/>
    <mergeCell ref="A37:A61"/>
    <mergeCell ref="A62:A67"/>
    <mergeCell ref="E71:F71"/>
    <mergeCell ref="G71:H71"/>
    <mergeCell ref="I71:J71"/>
    <mergeCell ref="A7:A8"/>
    <mergeCell ref="B7:B8"/>
    <mergeCell ref="C7:D7"/>
    <mergeCell ref="E7:F8"/>
    <mergeCell ref="G7:H8"/>
    <mergeCell ref="I7:J8"/>
  </mergeCells>
  <pageMargins left="0.55118110236220474" right="0.23622047244094491" top="0.31" bottom="0.52" header="0" footer="0.17"/>
  <pageSetup firstPageNumber="20" orientation="landscape" useFirstPageNumber="1" r:id="rId1"/>
  <headerFooter>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AEDC-04B5-4474-9857-A3896301EF73}">
  <dimension ref="A1:N57"/>
  <sheetViews>
    <sheetView showGridLines="0" tabSelected="1" topLeftCell="A7" zoomScale="145" zoomScaleNormal="145" workbookViewId="0">
      <pane ySplit="2" topLeftCell="A44" activePane="bottomLeft" state="frozen"/>
      <selection activeCell="B7" sqref="B7"/>
      <selection pane="bottomLeft" activeCell="B49" sqref="B49"/>
    </sheetView>
  </sheetViews>
  <sheetFormatPr baseColWidth="10" defaultColWidth="11.42578125" defaultRowHeight="12.75" x14ac:dyDescent="0.2"/>
  <cols>
    <col min="1" max="1" width="4.42578125" style="128" customWidth="1"/>
    <col min="2" max="2" width="14" style="128" customWidth="1"/>
    <col min="3" max="10" width="6.42578125" style="128" customWidth="1"/>
    <col min="11" max="11" width="58" style="128" customWidth="1"/>
    <col min="12" max="16384" width="11.42578125" style="128"/>
  </cols>
  <sheetData>
    <row r="1" spans="1:11" ht="16.899999999999999" customHeight="1" x14ac:dyDescent="0.2"/>
    <row r="2" spans="1:11" ht="16.899999999999999" customHeight="1" x14ac:dyDescent="0.2"/>
    <row r="3" spans="1:11" ht="16.899999999999999" customHeight="1" x14ac:dyDescent="0.25">
      <c r="K3" s="129" t="s">
        <v>0</v>
      </c>
    </row>
    <row r="4" spans="1:11" ht="16.899999999999999" customHeight="1" x14ac:dyDescent="0.3">
      <c r="K4" s="130" t="s">
        <v>1</v>
      </c>
    </row>
    <row r="5" spans="1:11" ht="16.899999999999999" customHeight="1" x14ac:dyDescent="0.3">
      <c r="K5" s="130" t="s">
        <v>2</v>
      </c>
    </row>
    <row r="6" spans="1:11" ht="4.5" customHeight="1" x14ac:dyDescent="0.2">
      <c r="A6" s="131"/>
      <c r="B6" s="131"/>
      <c r="C6" s="131"/>
      <c r="D6" s="131"/>
      <c r="E6" s="131"/>
      <c r="F6" s="131"/>
      <c r="G6" s="131"/>
      <c r="H6" s="131"/>
      <c r="I6" s="131"/>
      <c r="J6" s="131"/>
      <c r="K6" s="131"/>
    </row>
    <row r="7" spans="1:11" s="132" customFormat="1" ht="16.5" customHeight="1" x14ac:dyDescent="0.2">
      <c r="A7" s="178" t="s">
        <v>3</v>
      </c>
      <c r="B7" s="175" t="s">
        <v>4</v>
      </c>
      <c r="C7" s="179" t="s">
        <v>5</v>
      </c>
      <c r="D7" s="179"/>
      <c r="E7" s="175" t="s">
        <v>6</v>
      </c>
      <c r="F7" s="180"/>
      <c r="G7" s="175" t="s">
        <v>7</v>
      </c>
      <c r="H7" s="180"/>
      <c r="I7" s="175" t="s">
        <v>8</v>
      </c>
      <c r="J7" s="180"/>
      <c r="K7" s="175" t="s">
        <v>9</v>
      </c>
    </row>
    <row r="8" spans="1:11" s="132" customFormat="1" ht="16.5" customHeight="1" x14ac:dyDescent="0.2">
      <c r="A8" s="178"/>
      <c r="B8" s="175"/>
      <c r="C8" s="164" t="s">
        <v>10</v>
      </c>
      <c r="D8" s="164" t="s">
        <v>11</v>
      </c>
      <c r="E8" s="180"/>
      <c r="F8" s="180"/>
      <c r="G8" s="180"/>
      <c r="H8" s="180"/>
      <c r="I8" s="180"/>
      <c r="J8" s="180"/>
      <c r="K8" s="175"/>
    </row>
    <row r="9" spans="1:11" s="132" customFormat="1" ht="3" customHeight="1" x14ac:dyDescent="0.2">
      <c r="A9" s="134"/>
      <c r="B9" s="135"/>
      <c r="C9" s="136"/>
      <c r="D9" s="136"/>
      <c r="E9" s="136"/>
      <c r="F9" s="136"/>
      <c r="G9" s="135"/>
      <c r="H9" s="135"/>
      <c r="I9" s="135"/>
      <c r="J9" s="135"/>
      <c r="K9" s="137"/>
    </row>
    <row r="10" spans="1:11" ht="15" customHeight="1" x14ac:dyDescent="0.2">
      <c r="A10" s="181">
        <v>2026</v>
      </c>
      <c r="B10" s="138" t="s">
        <v>402</v>
      </c>
      <c r="C10" s="139"/>
      <c r="D10" s="139" t="s">
        <v>13</v>
      </c>
      <c r="E10" s="140">
        <v>1</v>
      </c>
      <c r="F10" s="141"/>
      <c r="G10" s="140">
        <v>4</v>
      </c>
      <c r="H10" s="141"/>
      <c r="I10" s="140"/>
      <c r="J10" s="141"/>
      <c r="K10" s="145" t="s">
        <v>405</v>
      </c>
    </row>
    <row r="11" spans="1:11" ht="13.5" customHeight="1" x14ac:dyDescent="0.2">
      <c r="A11" s="182"/>
      <c r="B11" s="138" t="s">
        <v>242</v>
      </c>
      <c r="C11" s="139" t="s">
        <v>13</v>
      </c>
      <c r="D11" s="139"/>
      <c r="E11" s="140">
        <v>2</v>
      </c>
      <c r="F11" s="141"/>
      <c r="G11" s="140">
        <v>4</v>
      </c>
      <c r="H11" s="141"/>
      <c r="I11" s="140">
        <v>6</v>
      </c>
      <c r="J11" s="141"/>
      <c r="K11" s="142"/>
    </row>
    <row r="12" spans="1:11" ht="21.6" customHeight="1" x14ac:dyDescent="0.2">
      <c r="A12" s="182"/>
      <c r="B12" s="138" t="s">
        <v>403</v>
      </c>
      <c r="C12" s="139"/>
      <c r="D12" s="139" t="s">
        <v>13</v>
      </c>
      <c r="E12" s="140">
        <v>12</v>
      </c>
      <c r="F12" s="141"/>
      <c r="G12" s="140">
        <v>2</v>
      </c>
      <c r="H12" s="141"/>
      <c r="I12" s="140"/>
      <c r="J12" s="141"/>
      <c r="K12" s="145" t="s">
        <v>404</v>
      </c>
    </row>
    <row r="13" spans="1:11" ht="17.100000000000001" customHeight="1" x14ac:dyDescent="0.2">
      <c r="A13" s="182"/>
      <c r="B13" s="138" t="s">
        <v>406</v>
      </c>
      <c r="C13" s="139"/>
      <c r="D13" s="139" t="s">
        <v>13</v>
      </c>
      <c r="E13" s="140">
        <v>8</v>
      </c>
      <c r="F13" s="141"/>
      <c r="G13" s="140">
        <v>1</v>
      </c>
      <c r="H13" s="141"/>
      <c r="I13" s="140"/>
      <c r="J13" s="141"/>
      <c r="K13" s="145"/>
    </row>
    <row r="14" spans="1:11" ht="21.6" customHeight="1" x14ac:dyDescent="0.2">
      <c r="A14" s="182"/>
      <c r="B14" s="138" t="s">
        <v>407</v>
      </c>
      <c r="C14" s="139"/>
      <c r="D14" s="139" t="s">
        <v>13</v>
      </c>
      <c r="E14" s="140">
        <v>1</v>
      </c>
      <c r="F14" s="141"/>
      <c r="G14" s="140"/>
      <c r="H14" s="141"/>
      <c r="I14" s="140"/>
      <c r="J14" s="141"/>
      <c r="K14" s="145"/>
    </row>
    <row r="15" spans="1:11" ht="81" x14ac:dyDescent="0.2">
      <c r="A15" s="182"/>
      <c r="B15" s="138" t="s">
        <v>248</v>
      </c>
      <c r="C15" s="139" t="s">
        <v>13</v>
      </c>
      <c r="D15" s="139"/>
      <c r="E15" s="140">
        <v>9</v>
      </c>
      <c r="F15" s="141"/>
      <c r="G15" s="140">
        <v>5</v>
      </c>
      <c r="H15" s="141"/>
      <c r="I15" s="140">
        <v>9</v>
      </c>
      <c r="J15" s="141"/>
      <c r="K15" s="145" t="s">
        <v>408</v>
      </c>
    </row>
    <row r="16" spans="1:11" ht="21.6" customHeight="1" x14ac:dyDescent="0.2">
      <c r="A16" s="182"/>
      <c r="B16" s="138" t="s">
        <v>248</v>
      </c>
      <c r="C16" s="139"/>
      <c r="D16" s="139" t="s">
        <v>13</v>
      </c>
      <c r="E16" s="140">
        <v>1</v>
      </c>
      <c r="F16" s="141"/>
      <c r="G16" s="140"/>
      <c r="H16" s="141"/>
      <c r="I16" s="140">
        <v>1</v>
      </c>
      <c r="J16" s="141"/>
      <c r="K16" s="145"/>
    </row>
    <row r="17" spans="1:11" ht="18.95" customHeight="1" x14ac:dyDescent="0.2">
      <c r="A17" s="182"/>
      <c r="B17" s="138" t="s">
        <v>409</v>
      </c>
      <c r="C17" s="139"/>
      <c r="D17" s="139" t="s">
        <v>13</v>
      </c>
      <c r="E17" s="140">
        <v>6</v>
      </c>
      <c r="F17" s="141"/>
      <c r="G17" s="140">
        <v>3</v>
      </c>
      <c r="H17" s="141"/>
      <c r="I17" s="140"/>
      <c r="J17" s="141"/>
      <c r="K17" s="145" t="s">
        <v>410</v>
      </c>
    </row>
    <row r="18" spans="1:11" ht="21.6" customHeight="1" x14ac:dyDescent="0.2">
      <c r="A18" s="182"/>
      <c r="B18" s="138" t="s">
        <v>409</v>
      </c>
      <c r="C18" s="139"/>
      <c r="D18" s="139" t="s">
        <v>13</v>
      </c>
      <c r="E18" s="140">
        <v>2</v>
      </c>
      <c r="F18" s="141"/>
      <c r="G18" s="140"/>
      <c r="H18" s="141"/>
      <c r="I18" s="140"/>
      <c r="J18" s="141"/>
      <c r="K18" s="145"/>
    </row>
    <row r="19" spans="1:11" ht="19.5" customHeight="1" x14ac:dyDescent="0.2">
      <c r="A19" s="182"/>
      <c r="B19" s="138" t="s">
        <v>329</v>
      </c>
      <c r="C19" s="139" t="s">
        <v>13</v>
      </c>
      <c r="D19" s="139"/>
      <c r="E19" s="140">
        <v>7</v>
      </c>
      <c r="F19" s="141"/>
      <c r="G19" s="140">
        <v>4</v>
      </c>
      <c r="H19" s="141"/>
      <c r="I19" s="140">
        <v>5</v>
      </c>
      <c r="J19" s="141"/>
      <c r="K19" s="145" t="s">
        <v>411</v>
      </c>
    </row>
    <row r="20" spans="1:11" ht="21.6" customHeight="1" x14ac:dyDescent="0.2">
      <c r="A20" s="182"/>
      <c r="B20" s="138" t="s">
        <v>329</v>
      </c>
      <c r="C20" s="139"/>
      <c r="D20" s="139" t="s">
        <v>13</v>
      </c>
      <c r="E20" s="140">
        <v>2</v>
      </c>
      <c r="F20" s="141"/>
      <c r="G20" s="140"/>
      <c r="H20" s="141"/>
      <c r="I20" s="140"/>
      <c r="J20" s="141"/>
      <c r="K20" s="145"/>
    </row>
    <row r="21" spans="1:11" ht="21.6" customHeight="1" x14ac:dyDescent="0.2">
      <c r="A21" s="182"/>
      <c r="B21" s="138" t="s">
        <v>412</v>
      </c>
      <c r="C21" s="139"/>
      <c r="D21" s="139" t="s">
        <v>13</v>
      </c>
      <c r="E21" s="140">
        <v>2</v>
      </c>
      <c r="F21" s="141"/>
      <c r="G21" s="140">
        <v>3</v>
      </c>
      <c r="H21" s="141"/>
      <c r="I21" s="140">
        <v>1</v>
      </c>
      <c r="J21" s="141"/>
      <c r="K21" s="145"/>
    </row>
    <row r="22" spans="1:11" ht="21.6" customHeight="1" x14ac:dyDescent="0.2">
      <c r="A22" s="182"/>
      <c r="B22" s="138" t="s">
        <v>56</v>
      </c>
      <c r="C22" s="139"/>
      <c r="D22" s="139" t="s">
        <v>13</v>
      </c>
      <c r="E22" s="140">
        <v>2</v>
      </c>
      <c r="F22" s="141"/>
      <c r="G22" s="140"/>
      <c r="H22" s="141"/>
      <c r="I22" s="140"/>
      <c r="J22" s="141"/>
      <c r="K22" s="145"/>
    </row>
    <row r="23" spans="1:11" ht="51.75" customHeight="1" x14ac:dyDescent="0.2">
      <c r="A23" s="182"/>
      <c r="B23" s="138" t="s">
        <v>138</v>
      </c>
      <c r="C23" s="139" t="s">
        <v>13</v>
      </c>
      <c r="D23" s="139"/>
      <c r="E23" s="140">
        <v>9</v>
      </c>
      <c r="F23" s="141"/>
      <c r="G23" s="140">
        <v>8</v>
      </c>
      <c r="H23" s="141"/>
      <c r="I23" s="140">
        <v>4</v>
      </c>
      <c r="J23" s="141"/>
      <c r="K23" s="145" t="s">
        <v>423</v>
      </c>
    </row>
    <row r="24" spans="1:11" ht="21.75" customHeight="1" x14ac:dyDescent="0.2">
      <c r="A24" s="182"/>
      <c r="B24" s="138" t="s">
        <v>415</v>
      </c>
      <c r="C24" s="139"/>
      <c r="D24" s="139" t="s">
        <v>13</v>
      </c>
      <c r="E24" s="140">
        <v>4</v>
      </c>
      <c r="F24" s="141"/>
      <c r="G24" s="140"/>
      <c r="H24" s="141"/>
      <c r="I24" s="140"/>
      <c r="J24" s="141"/>
      <c r="K24" s="145"/>
    </row>
    <row r="25" spans="1:11" ht="21.75" customHeight="1" x14ac:dyDescent="0.2">
      <c r="A25" s="182"/>
      <c r="B25" s="138" t="s">
        <v>254</v>
      </c>
      <c r="C25" s="139" t="s">
        <v>13</v>
      </c>
      <c r="D25" s="139"/>
      <c r="E25" s="140"/>
      <c r="F25" s="141"/>
      <c r="G25" s="140">
        <v>2</v>
      </c>
      <c r="H25" s="141"/>
      <c r="I25" s="140">
        <v>5</v>
      </c>
      <c r="J25" s="141"/>
      <c r="K25" s="145" t="s">
        <v>416</v>
      </c>
    </row>
    <row r="26" spans="1:11" ht="21.75" customHeight="1" x14ac:dyDescent="0.2">
      <c r="A26" s="183"/>
      <c r="B26" s="138" t="s">
        <v>254</v>
      </c>
      <c r="C26" s="139"/>
      <c r="D26" s="139" t="s">
        <v>13</v>
      </c>
      <c r="E26" s="140">
        <v>1</v>
      </c>
      <c r="F26" s="141"/>
      <c r="G26" s="140"/>
      <c r="H26" s="141"/>
      <c r="I26" s="140"/>
      <c r="J26" s="141"/>
      <c r="K26" s="145"/>
    </row>
    <row r="27" spans="1:11" ht="21.75" customHeight="1" x14ac:dyDescent="0.2">
      <c r="A27" s="181">
        <v>2026</v>
      </c>
      <c r="B27" s="138" t="s">
        <v>101</v>
      </c>
      <c r="C27" s="139"/>
      <c r="D27" s="139" t="s">
        <v>13</v>
      </c>
      <c r="E27" s="140">
        <v>3</v>
      </c>
      <c r="F27" s="141"/>
      <c r="G27" s="140"/>
      <c r="H27" s="141"/>
      <c r="I27" s="140">
        <v>1</v>
      </c>
      <c r="J27" s="141"/>
      <c r="K27" s="145"/>
    </row>
    <row r="28" spans="1:11" ht="21.75" customHeight="1" x14ac:dyDescent="0.2">
      <c r="A28" s="182"/>
      <c r="B28" s="138" t="s">
        <v>16</v>
      </c>
      <c r="C28" s="139"/>
      <c r="D28" s="139" t="s">
        <v>13</v>
      </c>
      <c r="E28" s="140"/>
      <c r="F28" s="141"/>
      <c r="G28" s="140">
        <v>1</v>
      </c>
      <c r="H28" s="141"/>
      <c r="I28" s="140">
        <v>1</v>
      </c>
      <c r="J28" s="141"/>
      <c r="K28" s="145"/>
    </row>
    <row r="29" spans="1:11" ht="21.75" customHeight="1" x14ac:dyDescent="0.2">
      <c r="A29" s="182"/>
      <c r="B29" s="138" t="s">
        <v>417</v>
      </c>
      <c r="C29" s="139"/>
      <c r="D29" s="139" t="s">
        <v>13</v>
      </c>
      <c r="E29" s="140">
        <v>2</v>
      </c>
      <c r="F29" s="141"/>
      <c r="G29" s="140">
        <v>3</v>
      </c>
      <c r="H29" s="141"/>
      <c r="I29" s="140">
        <v>1</v>
      </c>
      <c r="J29" s="141"/>
      <c r="K29" s="145" t="s">
        <v>418</v>
      </c>
    </row>
    <row r="30" spans="1:11" ht="21.75" customHeight="1" x14ac:dyDescent="0.2">
      <c r="A30" s="182"/>
      <c r="B30" s="138" t="s">
        <v>419</v>
      </c>
      <c r="C30" s="139" t="s">
        <v>13</v>
      </c>
      <c r="D30" s="139"/>
      <c r="E30" s="140">
        <v>5</v>
      </c>
      <c r="F30" s="141"/>
      <c r="G30" s="140"/>
      <c r="H30" s="141"/>
      <c r="I30" s="140">
        <v>1</v>
      </c>
      <c r="J30" s="141"/>
      <c r="K30" s="145"/>
    </row>
    <row r="31" spans="1:11" ht="21.75" customHeight="1" x14ac:dyDescent="0.2">
      <c r="A31" s="182"/>
      <c r="B31" s="138" t="s">
        <v>420</v>
      </c>
      <c r="C31" s="139"/>
      <c r="D31" s="139" t="s">
        <v>13</v>
      </c>
      <c r="E31" s="140">
        <v>2</v>
      </c>
      <c r="F31" s="141"/>
      <c r="G31" s="140"/>
      <c r="H31" s="141"/>
      <c r="I31" s="140"/>
      <c r="J31" s="141"/>
      <c r="K31" s="145"/>
    </row>
    <row r="32" spans="1:11" ht="21.75" customHeight="1" x14ac:dyDescent="0.2">
      <c r="A32" s="182"/>
      <c r="B32" s="138" t="s">
        <v>379</v>
      </c>
      <c r="C32" s="139"/>
      <c r="D32" s="139" t="s">
        <v>13</v>
      </c>
      <c r="E32" s="140">
        <v>1</v>
      </c>
      <c r="F32" s="141"/>
      <c r="G32" s="140"/>
      <c r="H32" s="141"/>
      <c r="I32" s="140"/>
      <c r="J32" s="141"/>
      <c r="K32" s="145"/>
    </row>
    <row r="33" spans="1:11" ht="21.75" customHeight="1" x14ac:dyDescent="0.2">
      <c r="A33" s="182"/>
      <c r="B33" s="138" t="s">
        <v>421</v>
      </c>
      <c r="C33" s="139"/>
      <c r="D33" s="139" t="s">
        <v>13</v>
      </c>
      <c r="E33" s="140">
        <v>3</v>
      </c>
      <c r="F33" s="141"/>
      <c r="G33" s="140">
        <v>2</v>
      </c>
      <c r="H33" s="141"/>
      <c r="I33" s="140"/>
      <c r="J33" s="141"/>
      <c r="K33" s="145" t="s">
        <v>422</v>
      </c>
    </row>
    <row r="34" spans="1:11" ht="21.75" customHeight="1" x14ac:dyDescent="0.2">
      <c r="A34" s="182"/>
      <c r="B34" s="138" t="s">
        <v>421</v>
      </c>
      <c r="C34" s="139"/>
      <c r="D34" s="139" t="s">
        <v>13</v>
      </c>
      <c r="E34" s="140">
        <v>1</v>
      </c>
      <c r="F34" s="141"/>
      <c r="G34" s="140"/>
      <c r="H34" s="141"/>
      <c r="I34" s="140">
        <v>1</v>
      </c>
      <c r="J34" s="141"/>
      <c r="K34" s="145"/>
    </row>
    <row r="35" spans="1:11" ht="21.75" customHeight="1" x14ac:dyDescent="0.2">
      <c r="A35" s="182"/>
      <c r="B35" s="138" t="s">
        <v>227</v>
      </c>
      <c r="C35" s="139" t="s">
        <v>13</v>
      </c>
      <c r="D35" s="139"/>
      <c r="E35" s="140">
        <v>4</v>
      </c>
      <c r="F35" s="141"/>
      <c r="G35" s="140">
        <v>7</v>
      </c>
      <c r="H35" s="141"/>
      <c r="I35" s="140">
        <v>3</v>
      </c>
      <c r="J35" s="141"/>
      <c r="K35" s="145" t="s">
        <v>424</v>
      </c>
    </row>
    <row r="36" spans="1:11" ht="21.75" customHeight="1" x14ac:dyDescent="0.2">
      <c r="A36" s="182"/>
      <c r="B36" s="138" t="s">
        <v>227</v>
      </c>
      <c r="C36" s="139"/>
      <c r="D36" s="139" t="s">
        <v>13</v>
      </c>
      <c r="E36" s="140">
        <v>4</v>
      </c>
      <c r="F36" s="141"/>
      <c r="G36" s="140"/>
      <c r="H36" s="141"/>
      <c r="I36" s="140"/>
      <c r="J36" s="141"/>
      <c r="K36" s="145"/>
    </row>
    <row r="37" spans="1:11" ht="21.75" customHeight="1" x14ac:dyDescent="0.2">
      <c r="A37" s="182"/>
      <c r="B37" s="138" t="s">
        <v>176</v>
      </c>
      <c r="C37" s="139"/>
      <c r="D37" s="139" t="s">
        <v>13</v>
      </c>
      <c r="E37" s="140">
        <v>6</v>
      </c>
      <c r="F37" s="141"/>
      <c r="G37" s="140"/>
      <c r="H37" s="141"/>
      <c r="I37" s="140"/>
      <c r="J37" s="141"/>
      <c r="K37" s="145"/>
    </row>
    <row r="38" spans="1:11" ht="21.75" customHeight="1" x14ac:dyDescent="0.2">
      <c r="A38" s="182"/>
      <c r="B38" s="138" t="s">
        <v>176</v>
      </c>
      <c r="C38" s="139"/>
      <c r="D38" s="139" t="s">
        <v>13</v>
      </c>
      <c r="E38" s="140">
        <v>1</v>
      </c>
      <c r="F38" s="141"/>
      <c r="G38" s="140"/>
      <c r="H38" s="141"/>
      <c r="I38" s="140"/>
      <c r="J38" s="141"/>
      <c r="K38" s="145"/>
    </row>
    <row r="39" spans="1:11" ht="21.75" customHeight="1" x14ac:dyDescent="0.2">
      <c r="A39" s="182"/>
      <c r="B39" s="138" t="s">
        <v>207</v>
      </c>
      <c r="C39" s="139" t="s">
        <v>13</v>
      </c>
      <c r="D39" s="139"/>
      <c r="E39" s="140">
        <v>4</v>
      </c>
      <c r="F39" s="141"/>
      <c r="G39" s="140">
        <v>3</v>
      </c>
      <c r="H39" s="141"/>
      <c r="I39" s="140">
        <v>7</v>
      </c>
      <c r="J39" s="141"/>
      <c r="K39" s="145" t="s">
        <v>425</v>
      </c>
    </row>
    <row r="40" spans="1:11" ht="21.75" customHeight="1" x14ac:dyDescent="0.2">
      <c r="A40" s="182"/>
      <c r="B40" s="138" t="s">
        <v>207</v>
      </c>
      <c r="C40" s="139"/>
      <c r="D40" s="139" t="s">
        <v>13</v>
      </c>
      <c r="E40" s="140">
        <v>3</v>
      </c>
      <c r="F40" s="141"/>
      <c r="G40" s="140"/>
      <c r="H40" s="141"/>
      <c r="I40" s="140"/>
      <c r="J40" s="141"/>
      <c r="K40" s="145"/>
    </row>
    <row r="41" spans="1:11" ht="21.75" customHeight="1" x14ac:dyDescent="0.2">
      <c r="A41" s="182"/>
      <c r="B41" s="138" t="s">
        <v>344</v>
      </c>
      <c r="C41" s="139"/>
      <c r="D41" s="139" t="s">
        <v>13</v>
      </c>
      <c r="E41" s="140">
        <v>4</v>
      </c>
      <c r="F41" s="141"/>
      <c r="G41" s="140"/>
      <c r="H41" s="141"/>
      <c r="I41" s="140"/>
      <c r="J41" s="141"/>
      <c r="K41" s="145"/>
    </row>
    <row r="42" spans="1:11" ht="21.75" customHeight="1" x14ac:dyDescent="0.2">
      <c r="A42" s="182"/>
      <c r="B42" s="138" t="s">
        <v>426</v>
      </c>
      <c r="C42" s="139"/>
      <c r="D42" s="139" t="s">
        <v>13</v>
      </c>
      <c r="E42" s="140">
        <v>4</v>
      </c>
      <c r="F42" s="141"/>
      <c r="G42" s="140"/>
      <c r="H42" s="141"/>
      <c r="I42" s="140"/>
      <c r="J42" s="141"/>
      <c r="K42" s="145"/>
    </row>
    <row r="43" spans="1:11" ht="21.75" customHeight="1" x14ac:dyDescent="0.2">
      <c r="A43" s="182"/>
      <c r="B43" s="138" t="s">
        <v>426</v>
      </c>
      <c r="C43" s="139"/>
      <c r="D43" s="139" t="s">
        <v>13</v>
      </c>
      <c r="E43" s="140">
        <v>1</v>
      </c>
      <c r="F43" s="141"/>
      <c r="G43" s="140"/>
      <c r="H43" s="141"/>
      <c r="I43" s="140"/>
      <c r="J43" s="141"/>
      <c r="K43" s="145"/>
    </row>
    <row r="44" spans="1:11" ht="21.75" customHeight="1" x14ac:dyDescent="0.2">
      <c r="A44" s="182"/>
      <c r="B44" s="138" t="s">
        <v>114</v>
      </c>
      <c r="C44" s="139"/>
      <c r="D44" s="139" t="s">
        <v>13</v>
      </c>
      <c r="E44" s="140">
        <v>1</v>
      </c>
      <c r="F44" s="141"/>
      <c r="G44" s="140"/>
      <c r="H44" s="141"/>
      <c r="I44" s="140"/>
      <c r="J44" s="141"/>
      <c r="K44" s="145"/>
    </row>
    <row r="45" spans="1:11" ht="21.75" customHeight="1" x14ac:dyDescent="0.2">
      <c r="A45" s="182"/>
      <c r="B45" s="138" t="s">
        <v>151</v>
      </c>
      <c r="C45" s="139"/>
      <c r="D45" s="139" t="s">
        <v>13</v>
      </c>
      <c r="E45" s="140">
        <v>4</v>
      </c>
      <c r="F45" s="141"/>
      <c r="G45" s="140"/>
      <c r="H45" s="141"/>
      <c r="I45" s="140"/>
      <c r="J45" s="141"/>
      <c r="K45" s="145"/>
    </row>
    <row r="46" spans="1:11" ht="21.75" customHeight="1" x14ac:dyDescent="0.2">
      <c r="A46" s="183"/>
      <c r="B46" s="138" t="s">
        <v>427</v>
      </c>
      <c r="C46" s="139" t="s">
        <v>13</v>
      </c>
      <c r="D46" s="139"/>
      <c r="E46" s="140">
        <v>6</v>
      </c>
      <c r="F46" s="141"/>
      <c r="G46" s="140">
        <v>3</v>
      </c>
      <c r="H46" s="141"/>
      <c r="I46" s="140">
        <v>2</v>
      </c>
      <c r="J46" s="141"/>
      <c r="K46" s="145"/>
    </row>
    <row r="47" spans="1:11" ht="21.75" customHeight="1" x14ac:dyDescent="0.2">
      <c r="A47" s="181">
        <v>2026</v>
      </c>
      <c r="B47" s="138" t="s">
        <v>427</v>
      </c>
      <c r="C47" s="139"/>
      <c r="D47" s="139" t="s">
        <v>13</v>
      </c>
      <c r="E47" s="140"/>
      <c r="F47" s="141"/>
      <c r="G47" s="140">
        <v>1</v>
      </c>
      <c r="H47" s="141"/>
      <c r="I47" s="140"/>
      <c r="J47" s="141"/>
      <c r="K47" s="145"/>
    </row>
    <row r="48" spans="1:11" ht="21.75" customHeight="1" x14ac:dyDescent="0.2">
      <c r="A48" s="182"/>
      <c r="B48" s="138" t="s">
        <v>390</v>
      </c>
      <c r="C48" s="139"/>
      <c r="D48" s="139" t="s">
        <v>13</v>
      </c>
      <c r="E48" s="140">
        <v>1</v>
      </c>
      <c r="F48" s="141"/>
      <c r="G48" s="140"/>
      <c r="H48" s="141"/>
      <c r="I48" s="140"/>
      <c r="J48" s="141"/>
      <c r="K48" s="145"/>
    </row>
    <row r="49" spans="1:14" ht="21.75" customHeight="1" x14ac:dyDescent="0.2">
      <c r="A49" s="182"/>
      <c r="B49" s="138" t="s">
        <v>345</v>
      </c>
      <c r="C49" s="139"/>
      <c r="D49" s="139" t="s">
        <v>13</v>
      </c>
      <c r="E49" s="140">
        <v>5</v>
      </c>
      <c r="F49" s="141"/>
      <c r="G49" s="140"/>
      <c r="H49" s="141"/>
      <c r="I49" s="140">
        <v>1</v>
      </c>
      <c r="J49" s="141"/>
      <c r="K49" s="145" t="s">
        <v>428</v>
      </c>
    </row>
    <row r="50" spans="1:14" ht="21.75" customHeight="1" x14ac:dyDescent="0.2">
      <c r="A50" s="183"/>
      <c r="B50" s="138"/>
      <c r="C50" s="139"/>
      <c r="D50" s="139"/>
      <c r="E50" s="140"/>
      <c r="F50" s="141"/>
      <c r="G50" s="140"/>
      <c r="H50" s="141"/>
      <c r="I50" s="140"/>
      <c r="J50" s="141"/>
      <c r="K50" s="145"/>
    </row>
    <row r="51" spans="1:14" s="132" customFormat="1" ht="3" customHeight="1" x14ac:dyDescent="0.2">
      <c r="A51" s="147"/>
      <c r="B51" s="148"/>
      <c r="C51" s="148"/>
      <c r="D51" s="148"/>
      <c r="E51" s="148"/>
      <c r="F51" s="148"/>
      <c r="G51" s="148"/>
      <c r="H51" s="148"/>
      <c r="I51" s="148"/>
      <c r="J51" s="148"/>
      <c r="K51" s="149"/>
      <c r="L51" s="150"/>
      <c r="M51" s="150"/>
      <c r="N51" s="150"/>
    </row>
    <row r="52" spans="1:14" s="132" customFormat="1" ht="22.5" x14ac:dyDescent="0.2">
      <c r="A52" s="151" t="s">
        <v>41</v>
      </c>
      <c r="B52" s="166">
        <f>+C52+D52</f>
        <v>40</v>
      </c>
      <c r="C52" s="166">
        <f>COUNTIF(C10:C50,"X")</f>
        <v>9</v>
      </c>
      <c r="D52" s="166">
        <f>COUNTIF(D10:D50,"X")</f>
        <v>31</v>
      </c>
      <c r="E52" s="167">
        <f>SUM(E10:E50)</f>
        <v>134</v>
      </c>
      <c r="F52" s="168"/>
      <c r="G52" s="169">
        <f>SUM(G10:G50)</f>
        <v>56</v>
      </c>
      <c r="H52" s="170"/>
      <c r="I52" s="169">
        <f>SUM(I10:I50)</f>
        <v>49</v>
      </c>
      <c r="J52" s="170"/>
      <c r="K52" s="165" t="s">
        <v>429</v>
      </c>
      <c r="L52" s="158">
        <f>SUM(E52:H52)</f>
        <v>190</v>
      </c>
      <c r="M52" s="150"/>
      <c r="N52" s="150"/>
    </row>
    <row r="53" spans="1:14" s="132" customFormat="1" ht="3" customHeight="1" x14ac:dyDescent="0.2">
      <c r="A53" s="147"/>
      <c r="B53" s="148"/>
      <c r="C53" s="148"/>
      <c r="D53" s="148"/>
      <c r="E53" s="148"/>
      <c r="F53" s="148"/>
      <c r="G53" s="148"/>
      <c r="H53" s="148"/>
      <c r="I53" s="148"/>
      <c r="J53" s="148"/>
      <c r="K53" s="149"/>
      <c r="L53" s="159"/>
      <c r="M53" s="150"/>
      <c r="N53" s="150"/>
    </row>
    <row r="54" spans="1:14" s="132" customFormat="1" ht="15" customHeight="1" x14ac:dyDescent="0.2">
      <c r="A54" s="151" t="s">
        <v>42</v>
      </c>
      <c r="B54" s="171">
        <f>+C54+D54</f>
        <v>1</v>
      </c>
      <c r="C54" s="171">
        <f>C52/B52</f>
        <v>0.22500000000000001</v>
      </c>
      <c r="D54" s="171">
        <f>+D52/B52</f>
        <v>0.77500000000000002</v>
      </c>
      <c r="E54" s="176">
        <f>+E52/L52</f>
        <v>0.70526315789473681</v>
      </c>
      <c r="F54" s="177"/>
      <c r="G54" s="176">
        <f>+G52/L52</f>
        <v>0.29473684210526313</v>
      </c>
      <c r="H54" s="177"/>
      <c r="I54" s="176">
        <f>+I52/L52</f>
        <v>0.25789473684210529</v>
      </c>
      <c r="J54" s="177"/>
      <c r="K54" s="161"/>
      <c r="L54" s="162">
        <f>SUM(E54:J54)</f>
        <v>1.2578947368421054</v>
      </c>
      <c r="M54" s="150"/>
      <c r="N54" s="150"/>
    </row>
    <row r="55" spans="1:14" x14ac:dyDescent="0.2">
      <c r="L55" s="163"/>
      <c r="M55" s="163"/>
      <c r="N55" s="163"/>
    </row>
    <row r="56" spans="1:14" x14ac:dyDescent="0.2">
      <c r="L56" s="163"/>
      <c r="M56" s="163"/>
      <c r="N56" s="163"/>
    </row>
    <row r="57" spans="1:14" x14ac:dyDescent="0.2">
      <c r="L57" s="163"/>
      <c r="M57" s="163"/>
      <c r="N57" s="163"/>
    </row>
  </sheetData>
  <mergeCells count="13">
    <mergeCell ref="K7:K8"/>
    <mergeCell ref="E54:F54"/>
    <mergeCell ref="G54:H54"/>
    <mergeCell ref="I54:J54"/>
    <mergeCell ref="A7:A8"/>
    <mergeCell ref="B7:B8"/>
    <mergeCell ref="C7:D7"/>
    <mergeCell ref="E7:F8"/>
    <mergeCell ref="G7:H8"/>
    <mergeCell ref="I7:J8"/>
    <mergeCell ref="A10:A26"/>
    <mergeCell ref="A27:A46"/>
    <mergeCell ref="A47:A50"/>
  </mergeCells>
  <pageMargins left="0.55118110236220474" right="0.23622047244094491" top="0.31496062992125984" bottom="0.51181102362204722" header="0" footer="0.15748031496062992"/>
  <pageSetup firstPageNumber="23" orientation="landscape" useFirstPageNumber="1" r:id="rId1"/>
  <headerFooter>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42"/>
  <sheetViews>
    <sheetView showGridLines="0" zoomScale="145" zoomScaleNormal="145" workbookViewId="0">
      <pane ySplit="9" topLeftCell="A22" activePane="bottomLeft" state="frozen"/>
      <selection activeCell="G37" sqref="G37"/>
      <selection pane="bottomLeft" activeCell="B42" sqref="B42"/>
    </sheetView>
  </sheetViews>
  <sheetFormatPr baseColWidth="10" defaultColWidth="11.42578125" defaultRowHeight="12.75" x14ac:dyDescent="0.2"/>
  <cols>
    <col min="1" max="1" width="8.7109375" style="4" customWidth="1"/>
    <col min="2" max="2" width="15.5703125" style="4" customWidth="1"/>
    <col min="3" max="4" width="8.7109375" style="4" customWidth="1"/>
    <col min="5" max="5" width="8.28515625" style="4" customWidth="1"/>
    <col min="6" max="6" width="8.85546875" style="4" customWidth="1"/>
    <col min="7" max="7" width="9.42578125" style="4" customWidth="1"/>
    <col min="8" max="8" width="14" style="4" customWidth="1"/>
    <col min="9" max="10" width="6.42578125" style="4" customWidth="1"/>
    <col min="11" max="11" width="35.140625" style="4" customWidth="1"/>
    <col min="12" max="12" width="11.42578125" style="4" customWidth="1"/>
    <col min="13" max="16384" width="11.42578125" style="4"/>
  </cols>
  <sheetData>
    <row r="1" spans="1:14" ht="16.899999999999999" customHeight="1" x14ac:dyDescent="0.2"/>
    <row r="3" spans="1:14" ht="16.899999999999999" customHeight="1" x14ac:dyDescent="0.25">
      <c r="K3" s="106" t="s">
        <v>0</v>
      </c>
    </row>
    <row r="4" spans="1:14" ht="16.899999999999999" customHeight="1" x14ac:dyDescent="0.3">
      <c r="K4" s="107" t="s">
        <v>1</v>
      </c>
    </row>
    <row r="5" spans="1:14" ht="16.899999999999999" customHeight="1" x14ac:dyDescent="0.3">
      <c r="K5" s="107" t="s">
        <v>2</v>
      </c>
    </row>
    <row r="6" spans="1:14" ht="4.5" customHeight="1" x14ac:dyDescent="0.2">
      <c r="A6" s="13"/>
      <c r="B6" s="13"/>
      <c r="C6" s="13"/>
      <c r="D6" s="13"/>
      <c r="E6" s="13"/>
      <c r="F6" s="13"/>
      <c r="G6" s="13"/>
      <c r="H6" s="13"/>
      <c r="I6" s="13"/>
      <c r="J6" s="13"/>
      <c r="K6" s="13"/>
    </row>
    <row r="7" spans="1:14" s="5" customFormat="1" ht="18.75" customHeight="1" x14ac:dyDescent="0.2">
      <c r="A7" s="219" t="s">
        <v>3</v>
      </c>
      <c r="B7" s="219" t="s">
        <v>303</v>
      </c>
      <c r="C7" s="220" t="s">
        <v>5</v>
      </c>
      <c r="D7" s="220"/>
      <c r="E7" s="219" t="s">
        <v>6</v>
      </c>
      <c r="F7" s="221"/>
      <c r="G7" s="219" t="s">
        <v>7</v>
      </c>
      <c r="H7" s="221"/>
      <c r="I7" s="219" t="s">
        <v>8</v>
      </c>
      <c r="J7" s="221"/>
      <c r="K7" s="219" t="s">
        <v>9</v>
      </c>
    </row>
    <row r="8" spans="1:14" s="5" customFormat="1" ht="16.5" customHeight="1" x14ac:dyDescent="0.2">
      <c r="A8" s="219"/>
      <c r="B8" s="219"/>
      <c r="C8" s="172" t="s">
        <v>10</v>
      </c>
      <c r="D8" s="172" t="s">
        <v>11</v>
      </c>
      <c r="E8" s="221"/>
      <c r="F8" s="221"/>
      <c r="G8" s="221"/>
      <c r="H8" s="221"/>
      <c r="I8" s="221"/>
      <c r="J8" s="221"/>
      <c r="K8" s="219"/>
    </row>
    <row r="9" spans="1:14" ht="3" customHeight="1" x14ac:dyDescent="0.2"/>
    <row r="10" spans="1:14" s="112" customFormat="1" ht="15" customHeight="1" x14ac:dyDescent="0.2">
      <c r="A10" s="111">
        <v>2014</v>
      </c>
      <c r="B10" s="111">
        <f>+'14'!B36</f>
        <v>24</v>
      </c>
      <c r="C10" s="111">
        <f>+'14'!C36</f>
        <v>9</v>
      </c>
      <c r="D10" s="111">
        <f>+'14'!D36</f>
        <v>15</v>
      </c>
      <c r="E10" s="213">
        <f>'14'!E36:F36</f>
        <v>123</v>
      </c>
      <c r="F10" s="214"/>
      <c r="G10" s="213">
        <f>'14'!G36</f>
        <v>14</v>
      </c>
      <c r="H10" s="214"/>
      <c r="I10" s="213">
        <f>'14'!I36</f>
        <v>44</v>
      </c>
      <c r="J10" s="214"/>
      <c r="K10" s="111"/>
    </row>
    <row r="11" spans="1:14" s="112" customFormat="1" ht="3" customHeight="1" x14ac:dyDescent="0.2">
      <c r="A11" s="113"/>
      <c r="B11" s="113"/>
      <c r="C11" s="113"/>
      <c r="D11" s="113"/>
      <c r="E11" s="113"/>
      <c r="F11" s="113"/>
      <c r="G11" s="113"/>
      <c r="H11" s="113"/>
      <c r="I11" s="113"/>
      <c r="J11" s="113"/>
      <c r="K11" s="113"/>
    </row>
    <row r="12" spans="1:14" s="112" customFormat="1" ht="15" customHeight="1" x14ac:dyDescent="0.2">
      <c r="A12" s="111">
        <v>2015</v>
      </c>
      <c r="B12" s="111">
        <f>'15'!B53</f>
        <v>28</v>
      </c>
      <c r="C12" s="111">
        <f>'15'!C53</f>
        <v>12</v>
      </c>
      <c r="D12" s="111">
        <f>'15'!D53</f>
        <v>16</v>
      </c>
      <c r="E12" s="213">
        <f>'15'!E53:F53</f>
        <v>177</v>
      </c>
      <c r="F12" s="214"/>
      <c r="G12" s="213">
        <f>'15'!G53</f>
        <v>16</v>
      </c>
      <c r="H12" s="214"/>
      <c r="I12" s="213">
        <f>'15'!I53</f>
        <v>56</v>
      </c>
      <c r="J12" s="214"/>
      <c r="K12" s="111"/>
    </row>
    <row r="13" spans="1:14" s="116" customFormat="1" ht="3" customHeight="1" x14ac:dyDescent="0.2">
      <c r="A13" s="114"/>
      <c r="B13" s="114"/>
      <c r="C13" s="114"/>
      <c r="D13" s="114"/>
      <c r="E13" s="114"/>
      <c r="F13" s="114"/>
      <c r="G13" s="114"/>
      <c r="H13" s="114"/>
      <c r="I13" s="114"/>
      <c r="J13" s="114"/>
      <c r="K13" s="115"/>
    </row>
    <row r="14" spans="1:14" s="112" customFormat="1" ht="15" customHeight="1" x14ac:dyDescent="0.2">
      <c r="A14" s="111">
        <v>2016</v>
      </c>
      <c r="B14" s="111">
        <f>'16'!B55</f>
        <v>44</v>
      </c>
      <c r="C14" s="111">
        <f>'16'!C55</f>
        <v>12</v>
      </c>
      <c r="D14" s="111">
        <f>'16'!D55</f>
        <v>32</v>
      </c>
      <c r="E14" s="213">
        <f>'16'!E55:F55</f>
        <v>322</v>
      </c>
      <c r="F14" s="214"/>
      <c r="G14" s="213">
        <f>'16'!G55</f>
        <v>30</v>
      </c>
      <c r="H14" s="214"/>
      <c r="I14" s="213">
        <f>'16'!I55</f>
        <v>54</v>
      </c>
      <c r="J14" s="214"/>
      <c r="K14" s="111"/>
    </row>
    <row r="15" spans="1:14" s="116" customFormat="1" ht="3" customHeight="1" x14ac:dyDescent="0.2">
      <c r="A15" s="114"/>
      <c r="B15" s="114"/>
      <c r="C15" s="114"/>
      <c r="D15" s="114"/>
      <c r="E15" s="114"/>
      <c r="F15" s="114"/>
      <c r="G15" s="114"/>
      <c r="H15" s="114"/>
      <c r="I15" s="114"/>
      <c r="J15" s="114"/>
      <c r="K15" s="115"/>
      <c r="L15" s="117"/>
      <c r="M15" s="117"/>
      <c r="N15" s="117"/>
    </row>
    <row r="16" spans="1:14" s="112" customFormat="1" ht="15" customHeight="1" x14ac:dyDescent="0.2">
      <c r="A16" s="111">
        <v>2017</v>
      </c>
      <c r="B16" s="111">
        <f>'17'!B47</f>
        <v>36</v>
      </c>
      <c r="C16" s="111">
        <f>'17'!C47</f>
        <v>12</v>
      </c>
      <c r="D16" s="111">
        <f>'17'!D47</f>
        <v>24</v>
      </c>
      <c r="E16" s="213">
        <f>'17'!E47:F47</f>
        <v>211</v>
      </c>
      <c r="F16" s="214"/>
      <c r="G16" s="213">
        <f>'17'!G47</f>
        <v>21</v>
      </c>
      <c r="H16" s="214"/>
      <c r="I16" s="213">
        <f>'17'!I47</f>
        <v>66</v>
      </c>
      <c r="J16" s="214"/>
      <c r="K16" s="111"/>
      <c r="L16" s="118"/>
      <c r="M16" s="118"/>
      <c r="N16" s="118"/>
    </row>
    <row r="17" spans="1:14" s="116" customFormat="1" ht="3" customHeight="1" x14ac:dyDescent="0.2">
      <c r="A17" s="114"/>
      <c r="B17" s="114"/>
      <c r="C17" s="114"/>
      <c r="D17" s="114"/>
      <c r="E17" s="114"/>
      <c r="F17" s="114"/>
      <c r="G17" s="114"/>
      <c r="H17" s="114"/>
      <c r="I17" s="114"/>
      <c r="J17" s="114"/>
      <c r="K17" s="115"/>
      <c r="L17" s="117"/>
      <c r="M17" s="117"/>
      <c r="N17" s="117"/>
    </row>
    <row r="18" spans="1:14" s="112" customFormat="1" ht="15" customHeight="1" x14ac:dyDescent="0.2">
      <c r="A18" s="111">
        <v>2018</v>
      </c>
      <c r="B18" s="111">
        <f>'18'!B42</f>
        <v>31</v>
      </c>
      <c r="C18" s="111">
        <f>'18'!C42</f>
        <v>12</v>
      </c>
      <c r="D18" s="111">
        <f>'18'!D42</f>
        <v>19</v>
      </c>
      <c r="E18" s="213">
        <f>'18'!E42:F42</f>
        <v>216</v>
      </c>
      <c r="F18" s="214"/>
      <c r="G18" s="213">
        <f>'18'!G42</f>
        <v>33</v>
      </c>
      <c r="H18" s="214"/>
      <c r="I18" s="213">
        <f>'18'!I42</f>
        <v>77</v>
      </c>
      <c r="J18" s="214"/>
      <c r="K18" s="111"/>
      <c r="L18" s="118"/>
      <c r="M18" s="118"/>
      <c r="N18" s="118"/>
    </row>
    <row r="19" spans="1:14" s="116" customFormat="1" ht="3" customHeight="1" x14ac:dyDescent="0.2">
      <c r="A19" s="114"/>
      <c r="B19" s="114"/>
      <c r="C19" s="114"/>
      <c r="D19" s="114"/>
      <c r="E19" s="114"/>
      <c r="F19" s="114"/>
      <c r="G19" s="114"/>
      <c r="H19" s="114"/>
      <c r="I19" s="114"/>
      <c r="J19" s="114"/>
      <c r="K19" s="115"/>
      <c r="L19" s="117"/>
      <c r="M19" s="117"/>
      <c r="N19" s="117"/>
    </row>
    <row r="20" spans="1:14" s="112" customFormat="1" ht="15" customHeight="1" x14ac:dyDescent="0.2">
      <c r="A20" s="111">
        <v>2019</v>
      </c>
      <c r="B20" s="111">
        <f>'19'!B33</f>
        <v>22</v>
      </c>
      <c r="C20" s="111">
        <f>'19'!C33</f>
        <v>12</v>
      </c>
      <c r="D20" s="111">
        <f>'19'!D33</f>
        <v>10</v>
      </c>
      <c r="E20" s="213">
        <f>'19'!E33:F33</f>
        <v>225</v>
      </c>
      <c r="F20" s="214"/>
      <c r="G20" s="213">
        <f>'19'!G33</f>
        <v>20</v>
      </c>
      <c r="H20" s="214"/>
      <c r="I20" s="213">
        <f>'19'!I33</f>
        <v>82</v>
      </c>
      <c r="J20" s="214"/>
      <c r="K20" s="111"/>
      <c r="L20" s="118"/>
      <c r="M20" s="118"/>
      <c r="N20" s="118"/>
    </row>
    <row r="21" spans="1:14" s="116" customFormat="1" ht="3" customHeight="1" x14ac:dyDescent="0.2">
      <c r="A21" s="114"/>
      <c r="B21" s="114"/>
      <c r="C21" s="114"/>
      <c r="D21" s="114"/>
      <c r="E21" s="114"/>
      <c r="F21" s="114"/>
      <c r="G21" s="114"/>
      <c r="H21" s="114"/>
      <c r="I21" s="114"/>
      <c r="J21" s="114"/>
      <c r="K21" s="115"/>
      <c r="L21" s="117"/>
      <c r="M21" s="117"/>
      <c r="N21" s="117"/>
    </row>
    <row r="22" spans="1:14" s="112" customFormat="1" ht="15" customHeight="1" x14ac:dyDescent="0.2">
      <c r="A22" s="111">
        <v>2020</v>
      </c>
      <c r="B22" s="111">
        <f>'20'!B40</f>
        <v>29</v>
      </c>
      <c r="C22" s="111">
        <f>'20'!C40</f>
        <v>7</v>
      </c>
      <c r="D22" s="111">
        <f>'20'!D40</f>
        <v>22</v>
      </c>
      <c r="E22" s="213">
        <f>'20'!E40:F40</f>
        <v>207</v>
      </c>
      <c r="F22" s="214"/>
      <c r="G22" s="213">
        <f>'20'!G40</f>
        <v>20</v>
      </c>
      <c r="H22" s="214"/>
      <c r="I22" s="213">
        <f>'20'!I40</f>
        <v>65</v>
      </c>
      <c r="J22" s="214"/>
      <c r="K22" s="111"/>
      <c r="L22" s="118"/>
      <c r="M22" s="118"/>
      <c r="N22" s="118"/>
    </row>
    <row r="23" spans="1:14" s="112" customFormat="1" ht="3" customHeight="1" x14ac:dyDescent="0.2">
      <c r="A23" s="113"/>
      <c r="B23" s="113"/>
      <c r="C23" s="113"/>
      <c r="D23" s="113"/>
      <c r="E23" s="81"/>
      <c r="F23" s="81"/>
      <c r="G23" s="81"/>
      <c r="H23" s="81"/>
      <c r="I23" s="81"/>
      <c r="J23" s="81"/>
      <c r="K23" s="113"/>
      <c r="L23" s="118"/>
      <c r="M23" s="118"/>
      <c r="N23" s="118"/>
    </row>
    <row r="24" spans="1:14" s="112" customFormat="1" ht="15" customHeight="1" x14ac:dyDescent="0.2">
      <c r="A24" s="111">
        <v>2021</v>
      </c>
      <c r="B24" s="111">
        <f>'21'!B41</f>
        <v>30</v>
      </c>
      <c r="C24" s="111">
        <f>'21'!C41</f>
        <v>12</v>
      </c>
      <c r="D24" s="111">
        <f>'21'!D41</f>
        <v>18</v>
      </c>
      <c r="E24" s="213">
        <f>'21'!E41:F41</f>
        <v>261</v>
      </c>
      <c r="F24" s="214"/>
      <c r="G24" s="213">
        <f>'21'!G41</f>
        <v>19</v>
      </c>
      <c r="H24" s="214"/>
      <c r="I24" s="213">
        <f>'21'!I41</f>
        <v>73</v>
      </c>
      <c r="J24" s="214"/>
      <c r="K24" s="111"/>
      <c r="L24" s="118"/>
      <c r="M24" s="118"/>
      <c r="N24" s="118"/>
    </row>
    <row r="25" spans="1:14" s="112" customFormat="1" ht="3" customHeight="1" x14ac:dyDescent="0.2">
      <c r="A25" s="113"/>
      <c r="B25" s="113"/>
      <c r="C25" s="113"/>
      <c r="D25" s="113"/>
      <c r="E25" s="81"/>
      <c r="F25" s="81"/>
      <c r="G25" s="81"/>
      <c r="H25" s="81"/>
      <c r="I25" s="81"/>
      <c r="J25" s="81"/>
      <c r="K25" s="113"/>
      <c r="L25" s="118"/>
      <c r="M25" s="118"/>
      <c r="N25" s="118"/>
    </row>
    <row r="26" spans="1:14" s="112" customFormat="1" ht="15" customHeight="1" x14ac:dyDescent="0.2">
      <c r="A26" s="111">
        <v>2022</v>
      </c>
      <c r="B26" s="111">
        <f>+C26+D26</f>
        <v>28</v>
      </c>
      <c r="C26" s="111">
        <f>'22'!C39</f>
        <v>12</v>
      </c>
      <c r="D26" s="111">
        <f>'22'!D39</f>
        <v>16</v>
      </c>
      <c r="E26" s="213">
        <f>'22'!E39:F39</f>
        <v>239</v>
      </c>
      <c r="F26" s="214"/>
      <c r="G26" s="213">
        <f>'22'!G39:H39</f>
        <v>42</v>
      </c>
      <c r="H26" s="214"/>
      <c r="I26" s="213">
        <f>'22'!I39:J39</f>
        <v>73</v>
      </c>
      <c r="J26" s="214"/>
      <c r="K26" s="111"/>
      <c r="L26" s="118"/>
      <c r="M26" s="118"/>
      <c r="N26" s="118"/>
    </row>
    <row r="27" spans="1:14" s="112" customFormat="1" ht="3" customHeight="1" x14ac:dyDescent="0.2">
      <c r="A27" s="113"/>
      <c r="B27" s="113"/>
      <c r="C27" s="113"/>
      <c r="D27" s="113"/>
      <c r="E27" s="81"/>
      <c r="F27" s="81"/>
      <c r="G27" s="81"/>
      <c r="H27" s="81"/>
      <c r="I27" s="81"/>
      <c r="J27" s="81"/>
      <c r="K27" s="113"/>
      <c r="L27" s="118"/>
      <c r="M27" s="118"/>
      <c r="N27" s="118"/>
    </row>
    <row r="28" spans="1:14" s="112" customFormat="1" ht="15" customHeight="1" x14ac:dyDescent="0.2">
      <c r="A28" s="111">
        <v>2023</v>
      </c>
      <c r="B28" s="111">
        <f>+C28+D28</f>
        <v>24</v>
      </c>
      <c r="C28" s="111">
        <f>'23'!C35</f>
        <v>12</v>
      </c>
      <c r="D28" s="111">
        <f>'23'!D35</f>
        <v>12</v>
      </c>
      <c r="E28" s="213">
        <f>'23'!E35</f>
        <v>160</v>
      </c>
      <c r="F28" s="214"/>
      <c r="G28" s="213">
        <f>'23'!G35</f>
        <v>69</v>
      </c>
      <c r="H28" s="214"/>
      <c r="I28" s="213">
        <f>'23'!I35</f>
        <v>71</v>
      </c>
      <c r="J28" s="214"/>
      <c r="K28" s="111"/>
      <c r="L28" s="118"/>
      <c r="M28" s="118"/>
      <c r="N28" s="118"/>
    </row>
    <row r="29" spans="1:14" s="112" customFormat="1" ht="3" customHeight="1" x14ac:dyDescent="0.2">
      <c r="A29" s="113"/>
      <c r="B29" s="113"/>
      <c r="C29" s="113"/>
      <c r="D29" s="113"/>
      <c r="E29" s="81"/>
      <c r="F29" s="81"/>
      <c r="G29" s="81"/>
      <c r="H29" s="81"/>
      <c r="I29" s="81"/>
      <c r="J29" s="81"/>
      <c r="K29" s="113"/>
      <c r="L29" s="118"/>
      <c r="M29" s="118"/>
      <c r="N29" s="118"/>
    </row>
    <row r="30" spans="1:14" s="112" customFormat="1" ht="15" customHeight="1" x14ac:dyDescent="0.2">
      <c r="A30" s="111">
        <v>2024</v>
      </c>
      <c r="B30" s="111">
        <f>+C30+D30</f>
        <v>42</v>
      </c>
      <c r="C30" s="111">
        <f>'24'!C53</f>
        <v>12</v>
      </c>
      <c r="D30" s="111">
        <f>'24'!D53</f>
        <v>30</v>
      </c>
      <c r="E30" s="213">
        <f>'24'!E53</f>
        <v>142</v>
      </c>
      <c r="F30" s="214"/>
      <c r="G30" s="213">
        <f>'24'!G53</f>
        <v>53</v>
      </c>
      <c r="H30" s="214"/>
      <c r="I30" s="213">
        <f>'24'!I53</f>
        <v>61</v>
      </c>
      <c r="J30" s="214"/>
      <c r="K30" s="111"/>
      <c r="L30" s="118"/>
      <c r="M30" s="118"/>
      <c r="N30" s="118"/>
    </row>
    <row r="31" spans="1:14" s="116" customFormat="1" ht="3" customHeight="1" x14ac:dyDescent="0.2">
      <c r="A31" s="114"/>
      <c r="B31" s="114"/>
      <c r="C31" s="114"/>
      <c r="D31" s="114"/>
      <c r="E31" s="114"/>
      <c r="F31" s="114"/>
      <c r="G31" s="114"/>
      <c r="H31" s="114"/>
      <c r="I31" s="114"/>
      <c r="J31" s="114"/>
      <c r="K31" s="115"/>
      <c r="L31" s="117"/>
      <c r="M31" s="117"/>
      <c r="N31" s="117"/>
    </row>
    <row r="32" spans="1:14" s="112" customFormat="1" ht="15" customHeight="1" x14ac:dyDescent="0.2">
      <c r="A32" s="111">
        <v>2025</v>
      </c>
      <c r="B32" s="111">
        <f>+C32+D32</f>
        <v>58</v>
      </c>
      <c r="C32" s="111">
        <f>'[1]25'!C69</f>
        <v>12</v>
      </c>
      <c r="D32" s="111">
        <f>'[1]25'!D69</f>
        <v>46</v>
      </c>
      <c r="E32" s="213">
        <f>'[1]25'!E69</f>
        <v>194</v>
      </c>
      <c r="F32" s="214"/>
      <c r="G32" s="213">
        <f>'[1]25'!G69</f>
        <v>73</v>
      </c>
      <c r="H32" s="214"/>
      <c r="I32" s="213">
        <f>'[1]25'!I69</f>
        <v>79</v>
      </c>
      <c r="J32" s="214"/>
      <c r="K32" s="111"/>
      <c r="L32" s="118"/>
      <c r="M32" s="118"/>
      <c r="N32" s="118"/>
    </row>
    <row r="33" spans="1:14" s="112" customFormat="1" ht="3" customHeight="1" x14ac:dyDescent="0.2">
      <c r="A33" s="113"/>
      <c r="B33" s="113"/>
      <c r="C33" s="113"/>
      <c r="D33" s="113"/>
      <c r="E33" s="81"/>
      <c r="F33" s="81"/>
      <c r="G33" s="81"/>
      <c r="H33" s="81"/>
      <c r="I33" s="81"/>
      <c r="J33" s="81"/>
      <c r="K33" s="113"/>
      <c r="L33" s="118"/>
      <c r="M33" s="118"/>
      <c r="N33" s="118"/>
    </row>
    <row r="34" spans="1:14" s="112" customFormat="1" ht="15" customHeight="1" x14ac:dyDescent="0.2">
      <c r="A34" s="111">
        <v>2026</v>
      </c>
      <c r="B34" s="111">
        <f>+C34+D34</f>
        <v>40</v>
      </c>
      <c r="C34" s="111">
        <f>'26'!C52</f>
        <v>9</v>
      </c>
      <c r="D34" s="111">
        <f>'26'!D52</f>
        <v>31</v>
      </c>
      <c r="E34" s="213">
        <f>'26'!E52</f>
        <v>134</v>
      </c>
      <c r="F34" s="214"/>
      <c r="G34" s="213">
        <f>'26'!G52</f>
        <v>56</v>
      </c>
      <c r="H34" s="214"/>
      <c r="I34" s="213">
        <f>'26'!I52</f>
        <v>49</v>
      </c>
      <c r="J34" s="214"/>
      <c r="K34" s="111"/>
      <c r="L34" s="118"/>
      <c r="M34" s="118"/>
      <c r="N34" s="118"/>
    </row>
    <row r="35" spans="1:14" ht="3" customHeight="1" x14ac:dyDescent="0.2"/>
    <row r="36" spans="1:14" s="116" customFormat="1" ht="15" customHeight="1" x14ac:dyDescent="0.2">
      <c r="A36" s="14" t="s">
        <v>41</v>
      </c>
      <c r="B36" s="14">
        <f>+C36+D36</f>
        <v>436</v>
      </c>
      <c r="C36" s="14">
        <f>SUM(C10:C34)</f>
        <v>145</v>
      </c>
      <c r="D36" s="14">
        <f>SUM(D10:D34)</f>
        <v>291</v>
      </c>
      <c r="E36" s="217">
        <f>SUM(E10:F34)</f>
        <v>2611</v>
      </c>
      <c r="F36" s="218"/>
      <c r="G36" s="217">
        <f>SUM(G10:H34)</f>
        <v>466</v>
      </c>
      <c r="H36" s="218"/>
      <c r="I36" s="217">
        <f>SUM(I10:J34)</f>
        <v>850</v>
      </c>
      <c r="J36" s="218"/>
      <c r="K36" s="119"/>
      <c r="L36" s="120">
        <f>SUM(E36:I36)</f>
        <v>3927</v>
      </c>
      <c r="M36" s="117"/>
      <c r="N36" s="117"/>
    </row>
    <row r="37" spans="1:14" ht="5.45" customHeight="1" x14ac:dyDescent="0.2"/>
    <row r="38" spans="1:14" ht="3.6" hidden="1" customHeight="1" x14ac:dyDescent="0.2"/>
    <row r="39" spans="1:14" s="116" customFormat="1" ht="15" customHeight="1" x14ac:dyDescent="0.2">
      <c r="A39" s="172" t="s">
        <v>42</v>
      </c>
      <c r="B39" s="173">
        <f>+C39+D39</f>
        <v>1</v>
      </c>
      <c r="C39" s="173">
        <f>C36/B36</f>
        <v>0.33256880733944955</v>
      </c>
      <c r="D39" s="173">
        <f>+D36/B36</f>
        <v>0.66743119266055051</v>
      </c>
      <c r="E39" s="215">
        <f>+E36/L36</f>
        <v>0.6648841354723708</v>
      </c>
      <c r="F39" s="216"/>
      <c r="G39" s="215">
        <f>+G36/L36</f>
        <v>0.11866564807741278</v>
      </c>
      <c r="H39" s="216"/>
      <c r="I39" s="215">
        <f>+I36/L36</f>
        <v>0.21645021645021645</v>
      </c>
      <c r="J39" s="216"/>
      <c r="K39" s="174"/>
      <c r="L39" s="121">
        <f>SUM(E39:J39)</f>
        <v>1</v>
      </c>
      <c r="M39" s="117"/>
      <c r="N39" s="117"/>
    </row>
    <row r="40" spans="1:14" x14ac:dyDescent="0.2">
      <c r="A40" s="83"/>
      <c r="B40" s="83"/>
      <c r="C40" s="83"/>
      <c r="D40" s="83"/>
      <c r="E40" s="83"/>
      <c r="F40" s="83"/>
      <c r="G40" s="83"/>
      <c r="H40" s="83"/>
      <c r="I40" s="83"/>
      <c r="J40" s="83"/>
      <c r="K40" s="83"/>
      <c r="L40" s="83"/>
      <c r="M40" s="83"/>
      <c r="N40" s="83"/>
    </row>
    <row r="41" spans="1:14" x14ac:dyDescent="0.2">
      <c r="A41" s="83"/>
      <c r="B41" s="83"/>
      <c r="C41" s="83"/>
      <c r="D41" s="83"/>
      <c r="E41" s="83"/>
      <c r="F41" s="83"/>
      <c r="G41" s="83"/>
      <c r="H41" s="83"/>
      <c r="I41" s="83"/>
      <c r="J41" s="83"/>
      <c r="K41" s="83"/>
      <c r="L41" s="83"/>
      <c r="M41" s="83"/>
      <c r="N41" s="83"/>
    </row>
    <row r="42" spans="1:14" x14ac:dyDescent="0.2">
      <c r="A42" s="83"/>
      <c r="B42" s="83"/>
      <c r="C42" s="83"/>
      <c r="D42" s="83"/>
      <c r="E42" s="83"/>
      <c r="F42" s="83"/>
      <c r="G42" s="83"/>
      <c r="H42" s="83"/>
      <c r="I42" s="83"/>
      <c r="J42" s="83"/>
      <c r="K42" s="83"/>
      <c r="L42" s="83"/>
      <c r="M42" s="83"/>
      <c r="N42" s="83"/>
    </row>
  </sheetData>
  <mergeCells count="52">
    <mergeCell ref="E34:F34"/>
    <mergeCell ref="G34:H34"/>
    <mergeCell ref="I34:J34"/>
    <mergeCell ref="K7:K8"/>
    <mergeCell ref="E22:F22"/>
    <mergeCell ref="G22:H22"/>
    <mergeCell ref="I22:J22"/>
    <mergeCell ref="E20:F20"/>
    <mergeCell ref="G20:H20"/>
    <mergeCell ref="I20:J20"/>
    <mergeCell ref="I18:J18"/>
    <mergeCell ref="G18:H18"/>
    <mergeCell ref="E18:F18"/>
    <mergeCell ref="I7:J8"/>
    <mergeCell ref="E16:F16"/>
    <mergeCell ref="G16:H16"/>
    <mergeCell ref="I16:J16"/>
    <mergeCell ref="I14:J14"/>
    <mergeCell ref="E10:F10"/>
    <mergeCell ref="A7:A8"/>
    <mergeCell ref="B7:B8"/>
    <mergeCell ref="C7:D7"/>
    <mergeCell ref="E7:F8"/>
    <mergeCell ref="G7:H8"/>
    <mergeCell ref="G10:H10"/>
    <mergeCell ref="I10:J10"/>
    <mergeCell ref="E12:F12"/>
    <mergeCell ref="G12:H12"/>
    <mergeCell ref="I12:J12"/>
    <mergeCell ref="E14:F14"/>
    <mergeCell ref="G14:H14"/>
    <mergeCell ref="E39:F39"/>
    <mergeCell ref="G39:H39"/>
    <mergeCell ref="I39:J39"/>
    <mergeCell ref="E36:F36"/>
    <mergeCell ref="G36:H36"/>
    <mergeCell ref="I36:J36"/>
    <mergeCell ref="E32:F32"/>
    <mergeCell ref="G32:H32"/>
    <mergeCell ref="I32:J32"/>
    <mergeCell ref="E24:F24"/>
    <mergeCell ref="G24:H24"/>
    <mergeCell ref="I24:J24"/>
    <mergeCell ref="E26:F26"/>
    <mergeCell ref="G26:H26"/>
    <mergeCell ref="I26:J26"/>
    <mergeCell ref="E28:F28"/>
    <mergeCell ref="G28:H28"/>
    <mergeCell ref="I28:J28"/>
    <mergeCell ref="E30:F30"/>
    <mergeCell ref="G30:H30"/>
    <mergeCell ref="I30:J30"/>
  </mergeCells>
  <phoneticPr fontId="0" type="noConversion"/>
  <pageMargins left="0.47244094488188981" right="0.23622047244094491" top="0.62992125984251968" bottom="0.6692913385826772" header="0" footer="0.27559055118110237"/>
  <pageSetup paperSize="119" firstPageNumber="24" orientation="landscape" useFirstPageNumber="1" r:id="rId1"/>
  <headerFooter alignWithMargins="0">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8:BI37"/>
  <sheetViews>
    <sheetView showGridLines="0" topLeftCell="A4" zoomScale="145" zoomScaleNormal="145" workbookViewId="0">
      <selection activeCell="BK8" sqref="BK8"/>
    </sheetView>
  </sheetViews>
  <sheetFormatPr baseColWidth="10" defaultColWidth="11.42578125" defaultRowHeight="12.75" x14ac:dyDescent="0.2"/>
  <cols>
    <col min="1" max="2" width="2.5703125" customWidth="1"/>
    <col min="3" max="50" width="2.28515625" customWidth="1"/>
    <col min="51" max="60" width="2.42578125" customWidth="1"/>
    <col min="61" max="61" width="2.5703125" customWidth="1"/>
    <col min="62" max="62" width="5" customWidth="1"/>
  </cols>
  <sheetData>
    <row r="8" spans="1:61" x14ac:dyDescent="0.2">
      <c r="A8" s="227"/>
      <c r="B8" s="227"/>
      <c r="C8" s="227"/>
      <c r="D8" s="227"/>
      <c r="E8" s="227"/>
      <c r="F8" s="227"/>
      <c r="G8" s="227"/>
      <c r="H8" s="227"/>
      <c r="I8" s="227"/>
      <c r="J8" s="227"/>
      <c r="K8" s="227"/>
      <c r="L8" s="227"/>
      <c r="M8" s="227"/>
      <c r="N8" s="227"/>
      <c r="O8" s="227"/>
      <c r="P8" s="227"/>
      <c r="Q8" s="227"/>
      <c r="R8" s="227"/>
      <c r="S8" s="227"/>
      <c r="T8" s="227"/>
      <c r="U8" s="227"/>
      <c r="V8" s="227"/>
      <c r="W8" s="227"/>
      <c r="X8" s="227"/>
      <c r="Y8" s="227"/>
      <c r="Z8" s="227"/>
      <c r="AA8" s="227"/>
      <c r="AB8" s="227"/>
      <c r="AC8" s="227"/>
      <c r="AD8" s="227"/>
      <c r="AE8" s="227"/>
      <c r="AF8" s="227"/>
      <c r="AG8" s="227"/>
      <c r="AH8" s="227"/>
      <c r="AI8" s="227"/>
      <c r="AJ8" s="227"/>
      <c r="AK8" s="227"/>
      <c r="AL8" s="227"/>
      <c r="AM8" s="227"/>
      <c r="AN8" s="227"/>
      <c r="AO8" s="227"/>
      <c r="AP8" s="227"/>
      <c r="AQ8" s="227"/>
      <c r="AR8" s="227"/>
      <c r="AS8" s="227"/>
      <c r="AT8" s="227"/>
      <c r="AU8" s="227"/>
      <c r="AV8" s="227"/>
      <c r="AW8" s="227"/>
      <c r="AX8" s="227"/>
      <c r="AY8" s="227"/>
      <c r="AZ8" s="227"/>
      <c r="BA8" s="227"/>
      <c r="BB8" s="227"/>
      <c r="BC8" s="227"/>
      <c r="BD8" s="227"/>
      <c r="BE8" s="227"/>
      <c r="BF8" s="227"/>
      <c r="BG8" s="227"/>
      <c r="BH8" s="227"/>
      <c r="BI8" s="227"/>
    </row>
    <row r="9" spans="1:61" x14ac:dyDescent="0.2">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row>
    <row r="10" spans="1:61" x14ac:dyDescent="0.2">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row>
    <row r="11" spans="1:61" ht="15" customHeight="1" x14ac:dyDescent="0.2"/>
    <row r="12" spans="1:61" ht="15" customHeight="1" x14ac:dyDescent="0.2"/>
    <row r="13" spans="1:61" ht="15" customHeight="1" x14ac:dyDescent="0.2"/>
    <row r="14" spans="1:61" ht="15" customHeight="1" x14ac:dyDescent="0.2"/>
    <row r="15" spans="1:61" ht="15" customHeight="1" x14ac:dyDescent="0.2"/>
    <row r="16" spans="1:61" ht="15" customHeight="1" x14ac:dyDescent="0.2">
      <c r="F16" t="s">
        <v>304</v>
      </c>
      <c r="G16">
        <f>concentrado!C36</f>
        <v>145</v>
      </c>
    </row>
    <row r="17" spans="2:61" ht="15" customHeight="1" x14ac:dyDescent="0.2">
      <c r="F17" t="s">
        <v>305</v>
      </c>
      <c r="G17">
        <f>concentrado!D36</f>
        <v>291</v>
      </c>
    </row>
    <row r="18" spans="2:61" ht="15" customHeight="1" x14ac:dyDescent="0.2"/>
    <row r="19" spans="2:61" ht="15" customHeight="1" x14ac:dyDescent="0.2"/>
    <row r="20" spans="2:61" ht="15" customHeight="1" x14ac:dyDescent="0.2"/>
    <row r="21" spans="2:61" ht="15" customHeight="1" x14ac:dyDescent="0.2"/>
    <row r="22" spans="2:61" ht="15" customHeight="1" x14ac:dyDescent="0.2"/>
    <row r="23" spans="2:61" ht="15" customHeight="1" x14ac:dyDescent="0.2"/>
    <row r="24" spans="2:61" ht="15" customHeight="1" x14ac:dyDescent="0.2"/>
    <row r="25" spans="2:61" ht="15" customHeight="1" x14ac:dyDescent="0.2"/>
    <row r="27" spans="2:61" x14ac:dyDescent="0.2">
      <c r="B27" s="3"/>
      <c r="C27" s="3"/>
    </row>
    <row r="28" spans="2:61" x14ac:dyDescent="0.2">
      <c r="B28" s="3"/>
      <c r="D28" s="3"/>
    </row>
    <row r="29" spans="2:61" x14ac:dyDescent="0.2">
      <c r="B29" s="3"/>
      <c r="D29" s="3"/>
    </row>
    <row r="30" spans="2:61" ht="15" customHeight="1" x14ac:dyDescent="0.2"/>
    <row r="31" spans="2:61" ht="15" customHeight="1" x14ac:dyDescent="0.2">
      <c r="C31" s="222" t="s">
        <v>306</v>
      </c>
      <c r="D31" s="222"/>
      <c r="E31" s="222"/>
      <c r="F31" s="222"/>
      <c r="G31" s="222" t="s">
        <v>307</v>
      </c>
      <c r="H31" s="222"/>
      <c r="I31" s="222"/>
      <c r="J31" s="222"/>
      <c r="K31" s="222" t="s">
        <v>308</v>
      </c>
      <c r="L31" s="222"/>
      <c r="M31" s="222"/>
      <c r="N31" s="222"/>
      <c r="O31" s="222" t="s">
        <v>309</v>
      </c>
      <c r="P31" s="222"/>
      <c r="Q31" s="222"/>
      <c r="R31" s="222"/>
      <c r="S31" s="222" t="s">
        <v>310</v>
      </c>
      <c r="T31" s="222"/>
      <c r="U31" s="222"/>
      <c r="V31" s="222"/>
      <c r="W31" s="222" t="s">
        <v>311</v>
      </c>
      <c r="X31" s="222"/>
      <c r="Y31" s="222"/>
      <c r="Z31" s="222"/>
      <c r="AA31" s="222" t="s">
        <v>312</v>
      </c>
      <c r="AB31" s="222"/>
      <c r="AC31" s="222"/>
      <c r="AD31" s="222"/>
      <c r="AE31" s="222" t="s">
        <v>313</v>
      </c>
      <c r="AF31" s="222"/>
      <c r="AG31" s="222"/>
      <c r="AH31" s="222"/>
      <c r="AI31" s="222">
        <v>2022</v>
      </c>
      <c r="AJ31" s="222"/>
      <c r="AK31" s="222"/>
      <c r="AL31" s="222"/>
      <c r="AM31" s="222">
        <v>2023</v>
      </c>
      <c r="AN31" s="222"/>
      <c r="AO31" s="222"/>
      <c r="AP31" s="222"/>
      <c r="AQ31" s="222">
        <v>2024</v>
      </c>
      <c r="AR31" s="222"/>
      <c r="AS31" s="222"/>
      <c r="AT31" s="222"/>
      <c r="AU31" s="222">
        <v>2025</v>
      </c>
      <c r="AV31" s="222"/>
      <c r="AW31" s="222"/>
      <c r="AX31" s="222"/>
      <c r="AY31" s="222">
        <v>2026</v>
      </c>
      <c r="AZ31" s="222"/>
      <c r="BA31" s="222"/>
      <c r="BB31" s="222"/>
      <c r="BH31" s="24"/>
      <c r="BI31" s="24"/>
    </row>
    <row r="32" spans="2:61" ht="15" customHeight="1" x14ac:dyDescent="0.2">
      <c r="C32" s="223" t="s">
        <v>10</v>
      </c>
      <c r="D32" s="223"/>
      <c r="E32" s="223" t="s">
        <v>11</v>
      </c>
      <c r="F32" s="223"/>
      <c r="G32" s="223" t="s">
        <v>10</v>
      </c>
      <c r="H32" s="223"/>
      <c r="I32" s="223" t="s">
        <v>11</v>
      </c>
      <c r="J32" s="223"/>
      <c r="K32" s="223" t="s">
        <v>10</v>
      </c>
      <c r="L32" s="223"/>
      <c r="M32" s="223" t="s">
        <v>11</v>
      </c>
      <c r="N32" s="223"/>
      <c r="O32" s="223" t="s">
        <v>10</v>
      </c>
      <c r="P32" s="223"/>
      <c r="Q32" s="223" t="s">
        <v>11</v>
      </c>
      <c r="R32" s="223"/>
      <c r="S32" s="223" t="s">
        <v>10</v>
      </c>
      <c r="T32" s="223"/>
      <c r="U32" s="223" t="s">
        <v>11</v>
      </c>
      <c r="V32" s="223"/>
      <c r="W32" s="223" t="s">
        <v>10</v>
      </c>
      <c r="X32" s="223"/>
      <c r="Y32" s="223" t="s">
        <v>11</v>
      </c>
      <c r="Z32" s="223"/>
      <c r="AA32" s="223" t="s">
        <v>10</v>
      </c>
      <c r="AB32" s="223"/>
      <c r="AC32" s="223" t="s">
        <v>11</v>
      </c>
      <c r="AD32" s="223"/>
      <c r="AE32" s="223" t="s">
        <v>10</v>
      </c>
      <c r="AF32" s="223"/>
      <c r="AG32" s="223" t="s">
        <v>11</v>
      </c>
      <c r="AH32" s="223"/>
      <c r="AI32" s="223" t="s">
        <v>10</v>
      </c>
      <c r="AJ32" s="223"/>
      <c r="AK32" s="223" t="s">
        <v>11</v>
      </c>
      <c r="AL32" s="223"/>
      <c r="AM32" s="223" t="s">
        <v>10</v>
      </c>
      <c r="AN32" s="223"/>
      <c r="AO32" s="223" t="s">
        <v>11</v>
      </c>
      <c r="AP32" s="223"/>
      <c r="AQ32" s="223" t="s">
        <v>10</v>
      </c>
      <c r="AR32" s="223"/>
      <c r="AS32" s="223" t="s">
        <v>11</v>
      </c>
      <c r="AT32" s="223"/>
      <c r="AU32" s="223" t="s">
        <v>10</v>
      </c>
      <c r="AV32" s="223"/>
      <c r="AW32" s="223" t="s">
        <v>11</v>
      </c>
      <c r="AX32" s="223"/>
      <c r="AY32" s="223" t="s">
        <v>10</v>
      </c>
      <c r="AZ32" s="223"/>
      <c r="BA32" s="223" t="s">
        <v>11</v>
      </c>
      <c r="BB32" s="223"/>
      <c r="BI32" s="24"/>
    </row>
    <row r="33" spans="3:61" ht="15" customHeight="1" x14ac:dyDescent="0.2">
      <c r="C33" s="224">
        <f>concentrado!C10</f>
        <v>9</v>
      </c>
      <c r="D33" s="224"/>
      <c r="E33" s="224">
        <f>concentrado!D10</f>
        <v>15</v>
      </c>
      <c r="F33" s="224"/>
      <c r="G33" s="224">
        <f>concentrado!C12</f>
        <v>12</v>
      </c>
      <c r="H33" s="224"/>
      <c r="I33" s="224">
        <f>concentrado!D12</f>
        <v>16</v>
      </c>
      <c r="J33" s="224"/>
      <c r="K33" s="224">
        <f>concentrado!C14</f>
        <v>12</v>
      </c>
      <c r="L33" s="224"/>
      <c r="M33" s="224">
        <f>concentrado!D14</f>
        <v>32</v>
      </c>
      <c r="N33" s="224"/>
      <c r="O33" s="224">
        <f>concentrado!C16</f>
        <v>12</v>
      </c>
      <c r="P33" s="224"/>
      <c r="Q33" s="224">
        <f>concentrado!D16</f>
        <v>24</v>
      </c>
      <c r="R33" s="224"/>
      <c r="S33" s="224">
        <f>concentrado!C18</f>
        <v>12</v>
      </c>
      <c r="T33" s="224"/>
      <c r="U33" s="224">
        <f>concentrado!D18</f>
        <v>19</v>
      </c>
      <c r="V33" s="224"/>
      <c r="W33" s="224">
        <f>concentrado!C20</f>
        <v>12</v>
      </c>
      <c r="X33" s="224"/>
      <c r="Y33" s="224">
        <f>concentrado!D20</f>
        <v>10</v>
      </c>
      <c r="Z33" s="224"/>
      <c r="AA33" s="224">
        <f>concentrado!C22</f>
        <v>7</v>
      </c>
      <c r="AB33" s="224"/>
      <c r="AC33" s="224">
        <f>concentrado!D22</f>
        <v>22</v>
      </c>
      <c r="AD33" s="224"/>
      <c r="AE33" s="224">
        <f>concentrado!C24</f>
        <v>12</v>
      </c>
      <c r="AF33" s="224"/>
      <c r="AG33" s="224">
        <f>concentrado!D24</f>
        <v>18</v>
      </c>
      <c r="AH33" s="224"/>
      <c r="AI33" s="224">
        <f>concentrado!C26</f>
        <v>12</v>
      </c>
      <c r="AJ33" s="224"/>
      <c r="AK33" s="224">
        <f>concentrado!D26</f>
        <v>16</v>
      </c>
      <c r="AL33" s="224"/>
      <c r="AM33" s="224">
        <f>concentrado!C28</f>
        <v>12</v>
      </c>
      <c r="AN33" s="224"/>
      <c r="AO33" s="224">
        <f>concentrado!D28</f>
        <v>12</v>
      </c>
      <c r="AP33" s="224"/>
      <c r="AQ33" s="224">
        <f>concentrado!C30</f>
        <v>12</v>
      </c>
      <c r="AR33" s="224"/>
      <c r="AS33" s="224">
        <f>concentrado!D30</f>
        <v>30</v>
      </c>
      <c r="AT33" s="224"/>
      <c r="AU33" s="224">
        <f>concentrado!C32</f>
        <v>12</v>
      </c>
      <c r="AV33" s="224"/>
      <c r="AW33" s="224">
        <f>concentrado!D32</f>
        <v>46</v>
      </c>
      <c r="AX33" s="224"/>
      <c r="AY33" s="224">
        <f>concentrado!C34</f>
        <v>9</v>
      </c>
      <c r="AZ33" s="224"/>
      <c r="BA33" s="224">
        <f>concentrado!D34</f>
        <v>31</v>
      </c>
      <c r="BB33" s="224"/>
    </row>
    <row r="35" spans="3:61" ht="15" customHeight="1" x14ac:dyDescent="0.2">
      <c r="AU35" s="84"/>
      <c r="AV35" s="84"/>
      <c r="AW35" s="84"/>
      <c r="AX35" s="85"/>
      <c r="AY35" s="231" t="s">
        <v>314</v>
      </c>
      <c r="AZ35" s="232"/>
      <c r="BA35" s="232"/>
      <c r="BB35" s="232"/>
      <c r="BC35" s="232"/>
      <c r="BD35" s="232"/>
      <c r="BE35" s="232"/>
      <c r="BF35" s="232"/>
      <c r="BG35" s="232"/>
      <c r="BH35" s="233"/>
      <c r="BI35" s="50"/>
    </row>
    <row r="36" spans="3:61" ht="15" customHeight="1" x14ac:dyDescent="0.25">
      <c r="AU36" s="86"/>
      <c r="AW36" s="86"/>
      <c r="AX36" s="87"/>
      <c r="AY36" s="66"/>
      <c r="AZ36" s="67"/>
      <c r="BA36" s="234" t="s">
        <v>315</v>
      </c>
      <c r="BB36" s="234"/>
      <c r="BC36" s="235"/>
      <c r="BD36" s="64"/>
      <c r="BE36" s="75"/>
      <c r="BF36" s="228" t="s">
        <v>316</v>
      </c>
      <c r="BG36" s="229"/>
      <c r="BH36" s="230"/>
      <c r="BI36" s="50"/>
    </row>
    <row r="37" spans="3:61" ht="15" customHeight="1" x14ac:dyDescent="0.25">
      <c r="AU37" s="88"/>
      <c r="AW37" s="88"/>
      <c r="AX37" s="89"/>
      <c r="AY37" s="63"/>
      <c r="AZ37" s="68"/>
      <c r="BA37" s="225">
        <f>concentrado!C36</f>
        <v>145</v>
      </c>
      <c r="BB37" s="225"/>
      <c r="BC37" s="226"/>
      <c r="BD37" s="69"/>
      <c r="BE37" s="76"/>
      <c r="BF37" s="225">
        <f>concentrado!D36</f>
        <v>291</v>
      </c>
      <c r="BG37" s="225"/>
      <c r="BH37" s="226"/>
      <c r="BI37" s="50"/>
    </row>
  </sheetData>
  <mergeCells count="71">
    <mergeCell ref="AY31:BB31"/>
    <mergeCell ref="AY32:AZ32"/>
    <mergeCell ref="BA32:BB32"/>
    <mergeCell ref="AY33:AZ33"/>
    <mergeCell ref="BA33:BB33"/>
    <mergeCell ref="AQ31:AT31"/>
    <mergeCell ref="AQ32:AR32"/>
    <mergeCell ref="AS32:AT32"/>
    <mergeCell ref="AQ33:AR33"/>
    <mergeCell ref="AS33:AT33"/>
    <mergeCell ref="BA37:BC37"/>
    <mergeCell ref="A8:BI8"/>
    <mergeCell ref="BF37:BH37"/>
    <mergeCell ref="BF36:BH36"/>
    <mergeCell ref="AY35:BH35"/>
    <mergeCell ref="BA36:BC36"/>
    <mergeCell ref="C32:D32"/>
    <mergeCell ref="E32:F32"/>
    <mergeCell ref="C31:F31"/>
    <mergeCell ref="G32:H32"/>
    <mergeCell ref="I32:J32"/>
    <mergeCell ref="G31:J31"/>
    <mergeCell ref="K32:L32"/>
    <mergeCell ref="C33:D33"/>
    <mergeCell ref="E33:F33"/>
    <mergeCell ref="G33:H33"/>
    <mergeCell ref="I33:J33"/>
    <mergeCell ref="M32:N32"/>
    <mergeCell ref="K33:L33"/>
    <mergeCell ref="M33:N33"/>
    <mergeCell ref="K31:N31"/>
    <mergeCell ref="O32:P32"/>
    <mergeCell ref="O33:P33"/>
    <mergeCell ref="Q32:R32"/>
    <mergeCell ref="Q33:R33"/>
    <mergeCell ref="O31:R31"/>
    <mergeCell ref="S32:T32"/>
    <mergeCell ref="S33:T33"/>
    <mergeCell ref="U32:V32"/>
    <mergeCell ref="U33:V33"/>
    <mergeCell ref="S31:V31"/>
    <mergeCell ref="W32:X32"/>
    <mergeCell ref="W33:X33"/>
    <mergeCell ref="Y32:Z32"/>
    <mergeCell ref="Y33:Z33"/>
    <mergeCell ref="W31:Z31"/>
    <mergeCell ref="AA32:AB32"/>
    <mergeCell ref="AA33:AB33"/>
    <mergeCell ref="AC32:AD32"/>
    <mergeCell ref="AC33:AD33"/>
    <mergeCell ref="AA31:AD31"/>
    <mergeCell ref="AE32:AF32"/>
    <mergeCell ref="AE33:AF33"/>
    <mergeCell ref="AG32:AH32"/>
    <mergeCell ref="AG33:AH33"/>
    <mergeCell ref="AE31:AH31"/>
    <mergeCell ref="AI31:AL31"/>
    <mergeCell ref="AI32:AJ32"/>
    <mergeCell ref="AK32:AL32"/>
    <mergeCell ref="AI33:AJ33"/>
    <mergeCell ref="AK33:AL33"/>
    <mergeCell ref="AM31:AP31"/>
    <mergeCell ref="AM32:AN32"/>
    <mergeCell ref="AO32:AP32"/>
    <mergeCell ref="AM33:AN33"/>
    <mergeCell ref="AO33:AP33"/>
    <mergeCell ref="AU31:AX31"/>
    <mergeCell ref="AU32:AV32"/>
    <mergeCell ref="AW32:AX32"/>
    <mergeCell ref="AU33:AV33"/>
    <mergeCell ref="AW33:AX33"/>
  </mergeCells>
  <phoneticPr fontId="6" type="noConversion"/>
  <pageMargins left="0.39370078740157483" right="0.19685039370078741" top="0.35433070866141736" bottom="0.51181102362204722" header="0" footer="0.15748031496062992"/>
  <pageSetup paperSize="9" firstPageNumber="25" orientation="landscape" useFirstPageNumber="1" r:id="rId1"/>
  <headerFooter alignWithMargins="0">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K43"/>
  <sheetViews>
    <sheetView showGridLines="0" zoomScale="145" zoomScaleNormal="145" workbookViewId="0">
      <selection activeCell="AT39" sqref="AT38:AT39"/>
    </sheetView>
  </sheetViews>
  <sheetFormatPr baseColWidth="10" defaultColWidth="2.85546875" defaultRowHeight="12.75" x14ac:dyDescent="0.2"/>
  <cols>
    <col min="1" max="1" width="2.85546875" customWidth="1"/>
    <col min="2" max="5" width="2.85546875" style="2" customWidth="1"/>
    <col min="6" max="6" width="2" style="2" customWidth="1"/>
    <col min="7" max="7" width="1.42578125" style="2" customWidth="1"/>
    <col min="8" max="8" width="2.140625" style="2" customWidth="1"/>
    <col min="9" max="9" width="2.28515625" style="2" customWidth="1"/>
    <col min="10" max="14" width="2.85546875" style="2" customWidth="1"/>
    <col min="15" max="39" width="2.140625" style="2" customWidth="1"/>
    <col min="40" max="54" width="2.140625" customWidth="1"/>
    <col min="55" max="64" width="2.5703125" customWidth="1"/>
  </cols>
  <sheetData>
    <row r="1" spans="1:63" s="4" customFormat="1" x14ac:dyDescent="0.2"/>
    <row r="2" spans="1:63" s="4" customFormat="1" x14ac:dyDescent="0.2"/>
    <row r="3" spans="1:63" s="4" customFormat="1" x14ac:dyDescent="0.2"/>
    <row r="4" spans="1:63" s="4" customFormat="1" x14ac:dyDescent="0.2"/>
    <row r="5" spans="1:63" s="4" customFormat="1" x14ac:dyDescent="0.2"/>
    <row r="6" spans="1:63" s="4" customFormat="1" ht="15" customHeight="1" x14ac:dyDescent="0.2"/>
    <row r="7" spans="1:63" s="4" customFormat="1" ht="4.5" customHeight="1" x14ac:dyDescent="0.2">
      <c r="A7" s="250"/>
      <c r="B7" s="250"/>
      <c r="C7" s="250"/>
      <c r="D7" s="250"/>
      <c r="E7" s="250"/>
      <c r="F7" s="250"/>
      <c r="G7" s="250"/>
      <c r="H7" s="250"/>
      <c r="I7" s="250"/>
      <c r="J7" s="250"/>
      <c r="K7" s="250"/>
    </row>
    <row r="8" spans="1:63" s="4" customFormat="1" ht="12" customHeight="1" x14ac:dyDescent="0.2">
      <c r="A8" s="250"/>
      <c r="B8" s="250"/>
      <c r="C8" s="250"/>
      <c r="D8" s="250"/>
      <c r="E8" s="250"/>
      <c r="F8" s="250"/>
      <c r="G8" s="250"/>
      <c r="H8" s="250"/>
      <c r="I8" s="250"/>
      <c r="J8" s="250"/>
      <c r="K8" s="250"/>
    </row>
    <row r="9" spans="1:63" s="4" customFormat="1" ht="4.5" customHeight="1" x14ac:dyDescent="0.2">
      <c r="A9" s="13"/>
      <c r="B9" s="13"/>
      <c r="C9" s="13"/>
      <c r="D9" s="13"/>
      <c r="E9" s="13"/>
      <c r="F9" s="13"/>
      <c r="G9" s="13"/>
      <c r="H9" s="13"/>
      <c r="I9" s="13"/>
      <c r="J9" s="13"/>
      <c r="K9" s="13"/>
    </row>
    <row r="10" spans="1:63" x14ac:dyDescent="0.2">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row>
    <row r="11" spans="1:63"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row>
    <row r="12" spans="1:63" x14ac:dyDescent="0.2">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row>
    <row r="13" spans="1:63" ht="15.95" customHeight="1" x14ac:dyDescent="0.2">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row>
    <row r="14" spans="1:63" ht="15.95" customHeight="1" x14ac:dyDescent="0.2">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row>
    <row r="15" spans="1:63" ht="15.95" customHeight="1" x14ac:dyDescent="0.2">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row>
    <row r="16" spans="1:63" ht="15.95" customHeight="1" x14ac:dyDescent="0.2">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row>
    <row r="17" spans="2:60" ht="15.95" customHeight="1" x14ac:dyDescent="0.2">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row>
    <row r="18" spans="2:60" ht="15.95" customHeight="1" x14ac:dyDescent="0.2">
      <c r="B18" s="25"/>
      <c r="C18"/>
      <c r="D18"/>
      <c r="E18"/>
      <c r="F18"/>
      <c r="G18"/>
      <c r="H18"/>
      <c r="I18"/>
      <c r="J18" s="25" t="s">
        <v>6</v>
      </c>
      <c r="K18" s="26">
        <f>concentrado!E36</f>
        <v>2611</v>
      </c>
      <c r="L18"/>
      <c r="M18"/>
      <c r="N18"/>
      <c r="O18"/>
      <c r="P18"/>
      <c r="Q18"/>
      <c r="R18"/>
      <c r="S18"/>
      <c r="T18"/>
      <c r="U18"/>
      <c r="V18"/>
      <c r="W18"/>
      <c r="X18"/>
      <c r="Y18"/>
      <c r="Z18"/>
      <c r="AA18"/>
      <c r="AB18"/>
      <c r="AC18"/>
      <c r="AD18"/>
      <c r="AE18"/>
      <c r="AF18"/>
      <c r="AG18"/>
      <c r="AH18"/>
      <c r="AI18"/>
      <c r="AJ18"/>
      <c r="AK18"/>
      <c r="AL18"/>
      <c r="AM18"/>
    </row>
    <row r="19" spans="2:60" ht="15.95" customHeight="1" x14ac:dyDescent="0.2">
      <c r="B19"/>
      <c r="C19"/>
      <c r="D19"/>
      <c r="E19"/>
      <c r="F19"/>
      <c r="G19"/>
      <c r="H19"/>
      <c r="I19"/>
      <c r="J19" s="25" t="s">
        <v>7</v>
      </c>
      <c r="K19" s="26">
        <f>concentrado!G36</f>
        <v>466</v>
      </c>
      <c r="L19"/>
      <c r="M19"/>
      <c r="N19"/>
      <c r="O19"/>
      <c r="P19"/>
      <c r="Q19"/>
      <c r="R19"/>
      <c r="S19"/>
      <c r="T19"/>
      <c r="U19"/>
      <c r="V19"/>
      <c r="W19"/>
      <c r="X19"/>
      <c r="Y19"/>
      <c r="Z19"/>
      <c r="AA19"/>
      <c r="AB19"/>
      <c r="AC19"/>
      <c r="AD19"/>
      <c r="AE19"/>
      <c r="AF19"/>
      <c r="AG19"/>
      <c r="AH19"/>
      <c r="AI19"/>
      <c r="AJ19"/>
      <c r="AK19"/>
      <c r="AL19"/>
      <c r="AM19"/>
    </row>
    <row r="20" spans="2:60" ht="15.95" customHeight="1" x14ac:dyDescent="0.2">
      <c r="B20"/>
      <c r="C20"/>
      <c r="D20"/>
      <c r="E20"/>
      <c r="F20"/>
      <c r="G20"/>
      <c r="H20"/>
      <c r="I20"/>
      <c r="J20" s="25" t="s">
        <v>8</v>
      </c>
      <c r="K20" s="26">
        <f>concentrado!I36</f>
        <v>850</v>
      </c>
      <c r="L20"/>
      <c r="M20"/>
      <c r="N20"/>
      <c r="O20"/>
      <c r="P20"/>
      <c r="Q20"/>
      <c r="R20"/>
      <c r="S20"/>
      <c r="T20"/>
      <c r="U20"/>
      <c r="V20"/>
      <c r="W20"/>
      <c r="X20"/>
      <c r="Y20"/>
      <c r="Z20"/>
      <c r="AA20"/>
      <c r="AB20"/>
      <c r="AC20"/>
      <c r="AD20"/>
      <c r="AE20"/>
      <c r="AF20"/>
      <c r="AG20"/>
      <c r="AH20"/>
      <c r="AI20"/>
      <c r="AJ20"/>
      <c r="AK20"/>
      <c r="AL20"/>
      <c r="AM20"/>
    </row>
    <row r="21" spans="2:60" ht="15.95" customHeight="1" x14ac:dyDescent="0.2">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row>
    <row r="22" spans="2:60" ht="15.95" customHeight="1" x14ac:dyDescent="0.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row>
    <row r="23" spans="2:60" ht="15.95" customHeight="1" x14ac:dyDescent="0.2">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row>
    <row r="24" spans="2:60" ht="15.95" customHeight="1" x14ac:dyDescent="0.2">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row>
    <row r="25" spans="2:60" ht="15.95" customHeight="1" x14ac:dyDescent="0.2">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2:60" x14ac:dyDescent="0.2">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2:60" x14ac:dyDescent="0.2">
      <c r="B27" s="3"/>
      <c r="C27" s="3"/>
      <c r="D27"/>
      <c r="E27"/>
      <c r="F27"/>
      <c r="G27"/>
      <c r="H27"/>
      <c r="I27"/>
      <c r="J27"/>
      <c r="K27"/>
      <c r="L27"/>
      <c r="M27"/>
      <c r="N27"/>
      <c r="O27"/>
      <c r="P27"/>
      <c r="Q27"/>
      <c r="R27"/>
      <c r="S27"/>
      <c r="T27"/>
      <c r="U27"/>
      <c r="V27"/>
      <c r="W27"/>
      <c r="X27"/>
      <c r="Y27"/>
      <c r="Z27"/>
      <c r="AA27"/>
      <c r="AB27"/>
      <c r="AC27"/>
      <c r="AD27"/>
      <c r="AE27"/>
      <c r="AF27"/>
      <c r="AG27"/>
      <c r="AH27"/>
      <c r="AI27"/>
      <c r="AJ27"/>
      <c r="AK27"/>
      <c r="AL27"/>
      <c r="AM27"/>
    </row>
    <row r="28" spans="2:60" x14ac:dyDescent="0.2">
      <c r="B28" s="3"/>
      <c r="C28"/>
      <c r="D28" s="3"/>
      <c r="E28"/>
      <c r="F28"/>
      <c r="G28"/>
      <c r="H28"/>
      <c r="I28"/>
      <c r="J28"/>
      <c r="K28"/>
      <c r="L28"/>
      <c r="M28"/>
      <c r="N28"/>
      <c r="O28"/>
      <c r="P28"/>
      <c r="Q28"/>
      <c r="R28"/>
      <c r="S28"/>
      <c r="T28"/>
      <c r="U28"/>
      <c r="V28"/>
      <c r="W28"/>
      <c r="X28"/>
      <c r="Y28"/>
      <c r="Z28"/>
      <c r="AA28"/>
      <c r="AB28"/>
      <c r="AC28"/>
      <c r="AD28"/>
      <c r="AE28"/>
      <c r="AF28"/>
      <c r="AG28"/>
      <c r="AH28"/>
      <c r="AI28"/>
      <c r="AJ28"/>
      <c r="AK28"/>
      <c r="AL28"/>
      <c r="AM28"/>
    </row>
    <row r="29" spans="2:60" x14ac:dyDescent="0.2">
      <c r="B29" s="3"/>
      <c r="C29"/>
      <c r="D29" s="3"/>
      <c r="E29"/>
      <c r="F29"/>
      <c r="G29"/>
      <c r="H29"/>
      <c r="I29"/>
      <c r="J29"/>
      <c r="K29"/>
      <c r="L29"/>
      <c r="M29"/>
      <c r="N29"/>
      <c r="O29"/>
      <c r="P29"/>
      <c r="Q29"/>
      <c r="R29"/>
      <c r="S29"/>
      <c r="T29"/>
      <c r="U29"/>
      <c r="V29"/>
      <c r="W29"/>
      <c r="X29"/>
      <c r="Y29"/>
      <c r="Z29"/>
      <c r="AA29"/>
      <c r="AB29"/>
      <c r="AC29"/>
      <c r="AD29"/>
      <c r="AE29"/>
      <c r="AF29"/>
      <c r="AG29"/>
      <c r="AH29"/>
      <c r="AI29"/>
      <c r="AJ29"/>
      <c r="AK29"/>
      <c r="AL29"/>
      <c r="AM29"/>
    </row>
    <row r="30" spans="2:60" ht="15.95" customHeight="1" x14ac:dyDescent="0.2">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row>
    <row r="31" spans="2:60" ht="15.95" customHeight="1" x14ac:dyDescent="0.2">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row>
    <row r="32" spans="2:60" s="70" customFormat="1" ht="12.75" customHeight="1" x14ac:dyDescent="0.15">
      <c r="F32" s="236" t="s">
        <v>317</v>
      </c>
      <c r="G32" s="237"/>
      <c r="H32" s="237"/>
      <c r="I32" s="237"/>
      <c r="J32" s="237"/>
      <c r="K32" s="237"/>
      <c r="L32" s="238"/>
      <c r="M32" s="231" t="s">
        <v>3</v>
      </c>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245"/>
      <c r="AL32" s="246"/>
      <c r="AM32" s="236" t="s">
        <v>318</v>
      </c>
      <c r="AN32" s="237"/>
      <c r="AO32" s="238"/>
      <c r="AP32" s="90"/>
      <c r="AQ32" s="90"/>
      <c r="AR32" s="90"/>
      <c r="AS32" s="90"/>
      <c r="AT32" s="90"/>
      <c r="AU32" s="90"/>
      <c r="AV32" s="90"/>
      <c r="AW32" s="90"/>
      <c r="AX32" s="90"/>
      <c r="AY32" s="90"/>
      <c r="AZ32" s="90"/>
      <c r="BA32" s="90"/>
      <c r="BB32" s="90"/>
      <c r="BD32" s="84"/>
      <c r="BE32" s="84"/>
      <c r="BF32" s="84"/>
      <c r="BG32" s="84"/>
      <c r="BH32" s="84"/>
    </row>
    <row r="33" spans="3:60" s="70" customFormat="1" ht="12.75" customHeight="1" x14ac:dyDescent="0.2">
      <c r="F33" s="239"/>
      <c r="G33" s="240"/>
      <c r="H33" s="240"/>
      <c r="I33" s="240"/>
      <c r="J33" s="240"/>
      <c r="K33" s="240"/>
      <c r="L33" s="241"/>
      <c r="M33" s="222">
        <v>2014</v>
      </c>
      <c r="N33" s="222"/>
      <c r="O33" s="222">
        <v>2015</v>
      </c>
      <c r="P33" s="222"/>
      <c r="Q33" s="222">
        <v>2016</v>
      </c>
      <c r="R33" s="222"/>
      <c r="S33" s="222">
        <v>2017</v>
      </c>
      <c r="T33" s="222"/>
      <c r="U33" s="222">
        <v>2018</v>
      </c>
      <c r="V33" s="222"/>
      <c r="W33" s="222">
        <v>2019</v>
      </c>
      <c r="X33" s="222"/>
      <c r="Y33" s="222">
        <v>2020</v>
      </c>
      <c r="Z33" s="222"/>
      <c r="AA33" s="222">
        <v>2021</v>
      </c>
      <c r="AB33" s="222"/>
      <c r="AC33" s="222">
        <v>2022</v>
      </c>
      <c r="AD33" s="222"/>
      <c r="AE33" s="222">
        <v>2023</v>
      </c>
      <c r="AF33" s="222"/>
      <c r="AG33" s="222">
        <v>2024</v>
      </c>
      <c r="AH33" s="222"/>
      <c r="AI33" s="222">
        <v>2025</v>
      </c>
      <c r="AJ33" s="222"/>
      <c r="AK33" s="222">
        <v>2026</v>
      </c>
      <c r="AL33" s="222"/>
      <c r="AM33" s="239"/>
      <c r="AN33" s="240"/>
      <c r="AO33" s="241"/>
      <c r="AP33" s="84"/>
      <c r="AQ33" s="84"/>
      <c r="AR33" s="84"/>
      <c r="AT33" s="84"/>
      <c r="AU33" s="84"/>
      <c r="AV33" s="84"/>
      <c r="AW33" s="84"/>
      <c r="AY33" s="84"/>
      <c r="AZ33" s="84"/>
      <c r="BA33" s="84"/>
      <c r="BB33" s="84"/>
      <c r="BD33"/>
      <c r="BE33"/>
      <c r="BF33"/>
      <c r="BG33"/>
      <c r="BH33"/>
    </row>
    <row r="34" spans="3:60" s="70" customFormat="1" ht="19.5" customHeight="1" x14ac:dyDescent="0.2">
      <c r="C34" s="71"/>
      <c r="D34" s="71"/>
      <c r="E34" s="71"/>
      <c r="F34" s="247" t="s">
        <v>6</v>
      </c>
      <c r="G34" s="248"/>
      <c r="H34" s="248"/>
      <c r="I34" s="248"/>
      <c r="J34" s="248"/>
      <c r="K34" s="248"/>
      <c r="L34" s="249"/>
      <c r="M34" s="224">
        <f>concentrado!E10</f>
        <v>123</v>
      </c>
      <c r="N34" s="224"/>
      <c r="O34" s="224">
        <f>concentrado!E12</f>
        <v>177</v>
      </c>
      <c r="P34" s="224"/>
      <c r="Q34" s="224">
        <f>concentrado!E14</f>
        <v>322</v>
      </c>
      <c r="R34" s="224"/>
      <c r="S34" s="224">
        <f>concentrado!E16</f>
        <v>211</v>
      </c>
      <c r="T34" s="224"/>
      <c r="U34" s="224">
        <f>concentrado!E18</f>
        <v>216</v>
      </c>
      <c r="V34" s="224"/>
      <c r="W34" s="224">
        <f>concentrado!E20</f>
        <v>225</v>
      </c>
      <c r="X34" s="224"/>
      <c r="Y34" s="224">
        <f>concentrado!E22</f>
        <v>207</v>
      </c>
      <c r="Z34" s="224"/>
      <c r="AA34" s="224">
        <f>concentrado!E24</f>
        <v>261</v>
      </c>
      <c r="AB34" s="224"/>
      <c r="AC34" s="224">
        <f>concentrado!E26</f>
        <v>239</v>
      </c>
      <c r="AD34" s="224"/>
      <c r="AE34" s="224">
        <f>concentrado!E28</f>
        <v>160</v>
      </c>
      <c r="AF34" s="224"/>
      <c r="AG34" s="224">
        <f>concentrado!E30</f>
        <v>142</v>
      </c>
      <c r="AH34" s="224"/>
      <c r="AI34" s="224">
        <f>concentrado!E32</f>
        <v>194</v>
      </c>
      <c r="AJ34" s="224"/>
      <c r="AK34" s="224">
        <f>'26'!E52</f>
        <v>134</v>
      </c>
      <c r="AL34" s="224"/>
      <c r="AM34" s="242">
        <f>concentrado!E36</f>
        <v>2611</v>
      </c>
      <c r="AN34" s="243"/>
      <c r="AO34" s="244"/>
      <c r="AP34" s="84"/>
      <c r="AQ34" s="84"/>
      <c r="AR34" s="84"/>
      <c r="AT34" s="84"/>
      <c r="AU34" s="84"/>
      <c r="AV34" s="84"/>
      <c r="AW34" s="84"/>
      <c r="AY34" s="84"/>
      <c r="AZ34" s="84"/>
      <c r="BA34" s="84"/>
      <c r="BB34" s="84"/>
      <c r="BD34" s="84"/>
      <c r="BE34" s="84"/>
      <c r="BF34" s="84"/>
      <c r="BG34" s="84"/>
      <c r="BH34" s="84"/>
    </row>
    <row r="35" spans="3:60" s="70" customFormat="1" ht="19.5" customHeight="1" x14ac:dyDescent="0.2">
      <c r="C35" s="72"/>
      <c r="D35" s="72"/>
      <c r="E35" s="72"/>
      <c r="F35" s="247" t="s">
        <v>7</v>
      </c>
      <c r="G35" s="248"/>
      <c r="H35" s="248"/>
      <c r="I35" s="248"/>
      <c r="J35" s="248"/>
      <c r="K35" s="248"/>
      <c r="L35" s="249"/>
      <c r="M35" s="224">
        <f>concentrado!G10</f>
        <v>14</v>
      </c>
      <c r="N35" s="224"/>
      <c r="O35" s="224">
        <f>concentrado!G12</f>
        <v>16</v>
      </c>
      <c r="P35" s="224"/>
      <c r="Q35" s="224">
        <f>concentrado!G14</f>
        <v>30</v>
      </c>
      <c r="R35" s="224"/>
      <c r="S35" s="224">
        <f>concentrado!G16</f>
        <v>21</v>
      </c>
      <c r="T35" s="224"/>
      <c r="U35" s="224">
        <f>concentrado!G18</f>
        <v>33</v>
      </c>
      <c r="V35" s="224"/>
      <c r="W35" s="224">
        <f>concentrado!G20</f>
        <v>20</v>
      </c>
      <c r="X35" s="224"/>
      <c r="Y35" s="224">
        <f>concentrado!G22</f>
        <v>20</v>
      </c>
      <c r="Z35" s="224"/>
      <c r="AA35" s="224">
        <f>concentrado!G24</f>
        <v>19</v>
      </c>
      <c r="AB35" s="224"/>
      <c r="AC35" s="224">
        <f>concentrado!G26</f>
        <v>42</v>
      </c>
      <c r="AD35" s="224"/>
      <c r="AE35" s="224">
        <f>concentrado!G28</f>
        <v>69</v>
      </c>
      <c r="AF35" s="224"/>
      <c r="AG35" s="224">
        <f>concentrado!G30</f>
        <v>53</v>
      </c>
      <c r="AH35" s="224"/>
      <c r="AI35" s="224">
        <f>concentrado!G32</f>
        <v>73</v>
      </c>
      <c r="AJ35" s="224"/>
      <c r="AK35" s="224">
        <f>'26'!G52</f>
        <v>56</v>
      </c>
      <c r="AL35" s="224"/>
      <c r="AM35" s="242">
        <f>concentrado!G36</f>
        <v>466</v>
      </c>
      <c r="AN35" s="243"/>
      <c r="AO35" s="244"/>
      <c r="AP35" s="84"/>
      <c r="AQ35" s="84"/>
      <c r="AR35" s="84"/>
      <c r="AT35" s="84"/>
      <c r="AU35" s="84"/>
      <c r="AV35" s="84"/>
      <c r="AW35" s="84"/>
      <c r="AY35" s="84"/>
      <c r="AZ35" s="84"/>
      <c r="BA35" s="84"/>
      <c r="BB35" s="84"/>
      <c r="BD35" s="84"/>
      <c r="BE35" s="84"/>
      <c r="BF35" s="84"/>
      <c r="BG35" s="84"/>
      <c r="BH35" s="84"/>
    </row>
    <row r="36" spans="3:60" s="70" customFormat="1" ht="19.5" customHeight="1" x14ac:dyDescent="0.2">
      <c r="C36" s="73"/>
      <c r="D36" s="73"/>
      <c r="E36" s="73"/>
      <c r="F36" s="247" t="s">
        <v>8</v>
      </c>
      <c r="G36" s="248"/>
      <c r="H36" s="248"/>
      <c r="I36" s="248"/>
      <c r="J36" s="248"/>
      <c r="K36" s="248"/>
      <c r="L36" s="249"/>
      <c r="M36" s="224">
        <f>concentrado!I10</f>
        <v>44</v>
      </c>
      <c r="N36" s="224"/>
      <c r="O36" s="224">
        <f>concentrado!I12</f>
        <v>56</v>
      </c>
      <c r="P36" s="224"/>
      <c r="Q36" s="224">
        <f>concentrado!I14</f>
        <v>54</v>
      </c>
      <c r="R36" s="224"/>
      <c r="S36" s="224">
        <f>concentrado!I16</f>
        <v>66</v>
      </c>
      <c r="T36" s="224"/>
      <c r="U36" s="224">
        <f>concentrado!I18</f>
        <v>77</v>
      </c>
      <c r="V36" s="224"/>
      <c r="W36" s="224">
        <f>concentrado!I20</f>
        <v>82</v>
      </c>
      <c r="X36" s="224"/>
      <c r="Y36" s="224">
        <f>concentrado!I22</f>
        <v>65</v>
      </c>
      <c r="Z36" s="224"/>
      <c r="AA36" s="224">
        <f>concentrado!I24</f>
        <v>73</v>
      </c>
      <c r="AB36" s="224"/>
      <c r="AC36" s="224">
        <f>concentrado!I26</f>
        <v>73</v>
      </c>
      <c r="AD36" s="224"/>
      <c r="AE36" s="224">
        <f>concentrado!I28</f>
        <v>71</v>
      </c>
      <c r="AF36" s="224"/>
      <c r="AG36" s="224">
        <f>concentrado!I30</f>
        <v>61</v>
      </c>
      <c r="AH36" s="224"/>
      <c r="AI36" s="224">
        <f>concentrado!I32</f>
        <v>79</v>
      </c>
      <c r="AJ36" s="224"/>
      <c r="AK36" s="224">
        <f>'26'!I52</f>
        <v>49</v>
      </c>
      <c r="AL36" s="224"/>
      <c r="AM36" s="242">
        <f>concentrado!I36</f>
        <v>850</v>
      </c>
      <c r="AN36" s="243"/>
      <c r="AO36" s="244"/>
      <c r="AP36" s="84"/>
      <c r="AQ36" s="84"/>
      <c r="AR36" s="84"/>
      <c r="AT36" s="84"/>
      <c r="AU36" s="84"/>
      <c r="AV36" s="84"/>
      <c r="AW36" s="84"/>
      <c r="AY36" s="84"/>
      <c r="AZ36" s="84"/>
      <c r="BA36" s="84"/>
      <c r="BB36" s="84"/>
      <c r="BD36" s="84"/>
      <c r="BE36" s="84"/>
      <c r="BF36" s="84"/>
      <c r="BG36" s="84"/>
      <c r="BH36" s="84"/>
    </row>
    <row r="37" spans="3:60" ht="12.75" customHeight="1" x14ac:dyDescent="0.2">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3:60" ht="12.75" customHeight="1" x14ac:dyDescent="0.2">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N38" s="3"/>
      <c r="AO38" s="3"/>
      <c r="AP38" s="3"/>
      <c r="AQ38" s="3"/>
      <c r="AR38" s="3"/>
      <c r="AS38" s="3"/>
      <c r="AT38" s="3"/>
      <c r="AU38" s="3"/>
      <c r="AV38" s="3"/>
      <c r="AW38" s="3"/>
      <c r="AX38" s="3"/>
      <c r="AY38" s="3"/>
      <c r="AZ38" s="3"/>
      <c r="BA38" s="3"/>
      <c r="BB38" s="3"/>
    </row>
    <row r="39" spans="3:60" ht="12.75" customHeight="1" x14ac:dyDescent="0.2">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3:60" ht="12.75" customHeight="1" x14ac:dyDescent="0.2">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3:60" ht="12.75" customHeight="1" x14ac:dyDescent="0.2">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3:60" ht="12.75" customHeight="1" x14ac:dyDescent="0.2">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row>
    <row r="43" spans="3:60" ht="12.75" customHeight="1" x14ac:dyDescent="0.2">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row>
  </sheetData>
  <mergeCells count="63">
    <mergeCell ref="AG33:AH33"/>
    <mergeCell ref="AG34:AH34"/>
    <mergeCell ref="AG35:AH35"/>
    <mergeCell ref="AG36:AH36"/>
    <mergeCell ref="M33:N33"/>
    <mergeCell ref="M34:N34"/>
    <mergeCell ref="M35:N35"/>
    <mergeCell ref="M36:N36"/>
    <mergeCell ref="O33:P33"/>
    <mergeCell ref="O35:P35"/>
    <mergeCell ref="O36:P36"/>
    <mergeCell ref="AA33:AB33"/>
    <mergeCell ref="O34:P34"/>
    <mergeCell ref="Q34:R34"/>
    <mergeCell ref="S34:T34"/>
    <mergeCell ref="U34:V34"/>
    <mergeCell ref="F36:L36"/>
    <mergeCell ref="A7:K7"/>
    <mergeCell ref="A8:K8"/>
    <mergeCell ref="F34:L34"/>
    <mergeCell ref="F32:L33"/>
    <mergeCell ref="F35:L35"/>
    <mergeCell ref="Q33:R33"/>
    <mergeCell ref="S33:T33"/>
    <mergeCell ref="U33:V33"/>
    <mergeCell ref="W33:X33"/>
    <mergeCell ref="Y33:Z33"/>
    <mergeCell ref="W35:X35"/>
    <mergeCell ref="W36:X36"/>
    <mergeCell ref="Y35:Z35"/>
    <mergeCell ref="W34:X34"/>
    <mergeCell ref="Y34:Z34"/>
    <mergeCell ref="Y36:Z36"/>
    <mergeCell ref="Q35:R35"/>
    <mergeCell ref="Q36:R36"/>
    <mergeCell ref="S35:T35"/>
    <mergeCell ref="S36:T36"/>
    <mergeCell ref="U35:V35"/>
    <mergeCell ref="U36:V36"/>
    <mergeCell ref="AM32:AO33"/>
    <mergeCell ref="AM34:AO34"/>
    <mergeCell ref="AM35:AO35"/>
    <mergeCell ref="AM36:AO36"/>
    <mergeCell ref="AI33:AJ33"/>
    <mergeCell ref="AI34:AJ34"/>
    <mergeCell ref="AI35:AJ35"/>
    <mergeCell ref="AI36:AJ36"/>
    <mergeCell ref="AK33:AL33"/>
    <mergeCell ref="AK34:AL34"/>
    <mergeCell ref="AK35:AL35"/>
    <mergeCell ref="AK36:AL36"/>
    <mergeCell ref="M32:AL32"/>
    <mergeCell ref="AE33:AF33"/>
    <mergeCell ref="AE34:AF34"/>
    <mergeCell ref="AE35:AF35"/>
    <mergeCell ref="AA35:AB35"/>
    <mergeCell ref="AA36:AB36"/>
    <mergeCell ref="AE36:AF36"/>
    <mergeCell ref="AC33:AD33"/>
    <mergeCell ref="AC34:AD34"/>
    <mergeCell ref="AC35:AD35"/>
    <mergeCell ref="AC36:AD36"/>
    <mergeCell ref="AA34:AB34"/>
  </mergeCells>
  <phoneticPr fontId="6" type="noConversion"/>
  <pageMargins left="0.47244094488188981" right="0.15748031496062992" top="0.35433070866141736" bottom="0.43307086614173229" header="0" footer="0.19685039370078741"/>
  <pageSetup paperSize="9" scale="95" firstPageNumber="26" orientation="landscape" useFirstPageNumber="1" r:id="rId1"/>
  <headerFooter alignWithMargins="0">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27</vt:i4>
      </vt:variant>
    </vt:vector>
  </HeadingPairs>
  <TitlesOfParts>
    <vt:vector size="43" baseType="lpstr">
      <vt:lpstr>14</vt:lpstr>
      <vt:lpstr>15</vt:lpstr>
      <vt:lpstr>16</vt:lpstr>
      <vt:lpstr>17</vt:lpstr>
      <vt:lpstr>18</vt:lpstr>
      <vt:lpstr>19</vt:lpstr>
      <vt:lpstr>20</vt:lpstr>
      <vt:lpstr>21</vt:lpstr>
      <vt:lpstr>22</vt:lpstr>
      <vt:lpstr>23</vt:lpstr>
      <vt:lpstr>24</vt:lpstr>
      <vt:lpstr>25</vt:lpstr>
      <vt:lpstr>26</vt:lpstr>
      <vt:lpstr>concentrado</vt:lpstr>
      <vt:lpstr>Gráfica (tipo sesión)</vt:lpstr>
      <vt:lpstr>Gráfica (tipo documento)</vt:lpstr>
      <vt:lpstr>'14'!Área_de_impresión</vt:lpstr>
      <vt:lpstr>'15'!Área_de_impresión</vt:lpstr>
      <vt:lpstr>'16'!Área_de_impresión</vt:lpstr>
      <vt:lpstr>'17'!Área_de_impresión</vt:lpstr>
      <vt:lpstr>'18'!Área_de_impresión</vt:lpstr>
      <vt:lpstr>'19'!Área_de_impresión</vt:lpstr>
      <vt:lpstr>'20'!Área_de_impresión</vt:lpstr>
      <vt:lpstr>'21'!Área_de_impresión</vt:lpstr>
      <vt:lpstr>'22'!Área_de_impresión</vt:lpstr>
      <vt:lpstr>'23'!Área_de_impresión</vt:lpstr>
      <vt:lpstr>'24'!Área_de_impresión</vt:lpstr>
      <vt:lpstr>'25'!Área_de_impresión</vt:lpstr>
      <vt:lpstr>'26'!Área_de_impresión</vt:lpstr>
      <vt:lpstr>concentrado!Área_de_impresión</vt:lpstr>
      <vt:lpstr>'Gráfica (tipo documento)'!Área_de_impresión</vt:lpstr>
      <vt:lpstr>'Gráfica (tipo sesión)'!Área_de_impresión</vt:lpstr>
      <vt:lpstr>'15'!Títulos_a_imprimir</vt:lpstr>
      <vt:lpstr>'16'!Títulos_a_imprimir</vt:lpstr>
      <vt:lpstr>'17'!Títulos_a_imprimir</vt:lpstr>
      <vt:lpstr>'18'!Títulos_a_imprimir</vt:lpstr>
      <vt:lpstr>'19'!Títulos_a_imprimir</vt:lpstr>
      <vt:lpstr>'21'!Títulos_a_imprimir</vt:lpstr>
      <vt:lpstr>'22'!Títulos_a_imprimir</vt:lpstr>
      <vt:lpstr>'23'!Títulos_a_imprimir</vt:lpstr>
      <vt:lpstr>'24'!Títulos_a_imprimir</vt:lpstr>
      <vt:lpstr>'25'!Títulos_a_imprimir</vt:lpstr>
      <vt:lpstr>'26'!Títulos_a_imprimir</vt:lpstr>
    </vt:vector>
  </TitlesOfParts>
  <Manager/>
  <Company>INSTITUTO FEDERAL ELECTORAL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INSTITUTO FEDERAL ELECTORAL</dc:creator>
  <cp:keywords/>
  <dc:description/>
  <cp:lastModifiedBy>GONZALEZ VELAZQUEZ NOE</cp:lastModifiedBy>
  <cp:revision/>
  <cp:lastPrinted>2026-10-01T16:49:35Z</cp:lastPrinted>
  <dcterms:created xsi:type="dcterms:W3CDTF">2003-04-29T00:30:44Z</dcterms:created>
  <dcterms:modified xsi:type="dcterms:W3CDTF">2026-10-01T16:50:17Z</dcterms:modified>
  <cp:category/>
  <cp:contentStatus/>
</cp:coreProperties>
</file>