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421"/>
  <workbookPr/>
  <bookViews>
    <workbookView xWindow="10560" yWindow="0" windowWidth="15040" windowHeight="14760" tabRatio="500" firstSheet="1" activeTab="3"/>
  </bookViews>
  <sheets>
    <sheet name="Resumen" sheetId="5" r:id="rId1"/>
    <sheet name="Presidencia" sheetId="2" r:id="rId2"/>
    <sheet name="Senadores" sheetId="3" r:id="rId3"/>
    <sheet name="Diputados" sheetId="4" r:id="rId4"/>
  </sheets>
  <definedNames>
    <definedName name="_xlnm._FilterDatabase" localSheetId="3" hidden="1">'Diputados'!$B$4:$S$186</definedName>
    <definedName name="_xlnm._FilterDatabase" localSheetId="1" hidden="1">'Presidencia'!$B$4:$N$52</definedName>
  </definedNames>
  <calcPr calcId="140001"/>
  <extLst/>
</workbook>
</file>

<file path=xl/sharedStrings.xml><?xml version="1.0" encoding="utf-8"?>
<sst xmlns="http://schemas.openxmlformats.org/spreadsheetml/2006/main" count="817" uniqueCount="369">
  <si>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</si>
  <si>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</si>
  <si>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</si>
  <si>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</si>
  <si>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</si>
  <si>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</si>
  <si>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</si>
  <si>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</si>
  <si>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</si>
  <si>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MAX. de apoyos por auxiliar</t>
  </si>
  <si>
    <t>MIN de apoyos por auxiliar</t>
  </si>
  <si>
    <t>Umbral</t>
  </si>
  <si>
    <t>Avance (%)</t>
  </si>
  <si>
    <t>Orden por nivel de avance</t>
  </si>
  <si>
    <t>Apoyos encontrados en Lista Nominal (preliminar)</t>
  </si>
  <si>
    <t>Apoyos en proceso de verificación</t>
  </si>
  <si>
    <t>Apoyos no válidos</t>
  </si>
  <si>
    <t>Apoyos duplicados del mismo aspirante</t>
  </si>
  <si>
    <t>Aspirante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</si>
  <si>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</si>
  <si>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</si>
  <si>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</si>
  <si>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</si>
  <si>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</si>
  <si>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</si>
  <si>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</si>
  <si>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</si>
  <si>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</si>
  <si>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</si>
  <si>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</si>
  <si>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</si>
  <si>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</si>
  <si>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</si>
  <si>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CARLOS ANTONIO MIMENZA NOVELO</t>
  </si>
  <si>
    <t>MARCO FERRARA VILLARREAL</t>
  </si>
  <si>
    <t>EDGAR ULISES PORTILLO FIGUEROA</t>
  </si>
  <si>
    <t>JOSÉ FRANCISCO FLORES CARBALLIDO</t>
  </si>
  <si>
    <t>PEDRO SERGIO PEÑALOZA PÉREZ</t>
  </si>
  <si>
    <t>LUIS MODESTO PONCE DE LEÓN ARMENTA</t>
  </si>
  <si>
    <t>EDUARDO SANTILLÁN CARPINTEIRO</t>
  </si>
  <si>
    <t>ALFONSO TRUJANO SANCHEZ</t>
  </si>
  <si>
    <t>GERARDO MOJICA NERIA</t>
  </si>
  <si>
    <t>RICARDO AZUELA ESPINOZA</t>
  </si>
  <si>
    <t>AISCHA VALLEJO UTRILLA</t>
  </si>
  <si>
    <t>PABLO JAIME DELGADO OREA</t>
  </si>
  <si>
    <t>ALEJANDRO DANIEL GARZA MONTES DE OCA</t>
  </si>
  <si>
    <t>ANTONIO ZAVALA MANCILLAS</t>
  </si>
  <si>
    <t>EUSTACIO ESTEBAN SALINAS TREVIÑO</t>
  </si>
  <si>
    <t>SILVESTRE FERNÁNDEZ BARAJAS</t>
  </si>
  <si>
    <t>JORGE CRUZ GÓMEZ</t>
  </si>
  <si>
    <t>FRANCISCO JAVIER RODRÍGUEZ ESPEJEL</t>
  </si>
  <si>
    <t>ÁNGEL MARTÍNEZ  JUÁREZ</t>
  </si>
  <si>
    <t>JOSÉ ANTONIO JAIME REYNOSO</t>
  </si>
  <si>
    <t>GUSTAVO JAVIER JIMÉNEZ PONS MEJÍA</t>
  </si>
  <si>
    <t>JESÚS MORFÍN GARDUÑO</t>
  </si>
  <si>
    <t>MARÍA CONCEPCIÓN  IBARRA  TIZNADO</t>
  </si>
  <si>
    <t>GABRIEL SALGADO AGUILAR</t>
  </si>
  <si>
    <t>MAURICIO ÁVILA  MEDINA</t>
  </si>
  <si>
    <t>ISRRAEL PANTOJA CRUZ</t>
  </si>
  <si>
    <t>J. JESÚS PADILLA CASTILLO</t>
  </si>
  <si>
    <t>PORFIRIO  MORENO JIMÉNEZ</t>
  </si>
  <si>
    <t>WENDOLIN GUTIÉRREZ MEJÍA</t>
  </si>
  <si>
    <t>GONZALO NAVOR LANCHE</t>
  </si>
  <si>
    <t>RAÚL PÉREZ ALONSO</t>
  </si>
  <si>
    <t>MANUEL ANTONIO ROMO AGUIRRE</t>
  </si>
  <si>
    <t>FRANCISCO JAVIER BECERRIL LÓPEZ</t>
  </si>
  <si>
    <t>DANTE FIGUEROA GALEANA</t>
  </si>
  <si>
    <t>ROQUE LÓPEZ MENDOZA</t>
  </si>
  <si>
    <t>GERARDO DUEÑAS BEDOLLA</t>
  </si>
  <si>
    <t>RODOLFO EDUARDO SANTOS DÁVILA</t>
  </si>
  <si>
    <t>ESTEBAN RUIZ PONCE MADRID</t>
  </si>
  <si>
    <t>--</t>
  </si>
  <si>
    <t>FERNANDO EDUARDO  JALILI LIRA</t>
  </si>
  <si>
    <t>MARIO FABIAN GÓMEZ PÉREZ</t>
  </si>
  <si>
    <t>ALEXIS FIGUEROA VALLEJO</t>
  </si>
  <si>
    <t>JESÚS ALFONSO PÉREZ GARCÍA</t>
  </si>
  <si>
    <t>MARIA ELENA RODRÍGUEZ CAMPIA ROMO</t>
  </si>
  <si>
    <t>TOTAL</t>
  </si>
  <si>
    <t>JOSÉ FRANCISCO MAGAÑA TEJEDA</t>
  </si>
  <si>
    <t>TABASCO</t>
  </si>
  <si>
    <t>Avance</t>
  </si>
  <si>
    <t xml:space="preserve">Umbral </t>
  </si>
  <si>
    <r>
      <t xml:space="preserve">Promedio de apoyos por auxiliares </t>
    </r>
    <r>
      <rPr>
        <b/>
        <sz val="11"/>
        <color indexed="9"/>
        <rFont val="Calibri"/>
        <family val="2"/>
      </rPr>
      <t>*ACTIVOS*</t>
    </r>
  </si>
  <si>
    <r>
      <t xml:space="preserve">Auxiliares que </t>
    </r>
    <r>
      <rPr>
        <b/>
        <sz val="11"/>
        <color indexed="9"/>
        <rFont val="Calibri"/>
        <family val="2"/>
      </rPr>
      <t>NO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*INACTIVOS*</t>
    </r>
  </si>
  <si>
    <r>
      <t xml:space="preserve">Porcentaje de auxiliares </t>
    </r>
    <r>
      <rPr>
        <b/>
        <sz val="11"/>
        <color indexed="9"/>
        <rFont val="Calibri"/>
        <family val="2"/>
      </rPr>
      <t>*ACTIVOS*</t>
    </r>
  </si>
  <si>
    <r>
      <t xml:space="preserve">Auxiliares que </t>
    </r>
    <r>
      <rPr>
        <b/>
        <sz val="11"/>
        <color indexed="9"/>
        <rFont val="Calibri"/>
        <family val="2"/>
      </rPr>
      <t>SÍ</t>
    </r>
    <r>
      <rPr>
        <sz val="11"/>
        <color indexed="9"/>
        <rFont val="Calibri"/>
        <family val="2"/>
      </rPr>
      <t xml:space="preserve"> han enviado apoyos
</t>
    </r>
    <r>
      <rPr>
        <b/>
        <sz val="11"/>
        <color indexed="9"/>
        <rFont val="Calibri"/>
        <family val="2"/>
      </rPr>
      <t>*ACTIVOS*</t>
    </r>
  </si>
  <si>
    <t>Entidad</t>
  </si>
  <si>
    <t>Los siguientes ciudadanos presentaron desistimientos para la candidatura a la que aspiran:</t>
  </si>
  <si>
    <t xml:space="preserve">Desistimientos </t>
  </si>
  <si>
    <t>GERMÁN GILBERTO TREJO CABALLERO</t>
  </si>
  <si>
    <t>MICHOACÁN</t>
  </si>
  <si>
    <t>RICARDO VÁZQUEZ CONTRERAS</t>
  </si>
  <si>
    <t>CIUDAD DE MÉXICO</t>
  </si>
  <si>
    <t>ÁNGEL RENÉ ÁBREGO ESCOBEDO</t>
  </si>
  <si>
    <t>MORELOS</t>
  </si>
  <si>
    <t xml:space="preserve">GUSTAVO ALEJANDRO URUCHURTU CHAVARIN </t>
  </si>
  <si>
    <t>MARÍA IDALIA PLATA RODRÍGUEZ</t>
  </si>
  <si>
    <t>NUEVO LEÓN</t>
  </si>
  <si>
    <t>NORBERTO JESÚS DE LA ROSA BUENROSTRO</t>
  </si>
  <si>
    <t>ADOLFO FRANCISCO  VOORDUIN  FRAPPE</t>
  </si>
  <si>
    <t>HORACIO JORGE ANTONIO POLANCO CARRILLO</t>
  </si>
  <si>
    <t>VERACRUZ</t>
  </si>
  <si>
    <t>LAURA ISALINDA  LÓPEZ  LÓPEZ</t>
  </si>
  <si>
    <t>JALISCO</t>
  </si>
  <si>
    <t>NEIN LÓPEZ ACOSTA</t>
  </si>
  <si>
    <t>ALFONSO SALGADO ZARATE</t>
  </si>
  <si>
    <t>MÉXICO</t>
  </si>
  <si>
    <t>ARTURO GARCÍA JIMÉNEZ</t>
  </si>
  <si>
    <t>FABIÁN ESPINOSA DIAZ DE LEÓN</t>
  </si>
  <si>
    <t>SAN LUIS POTOSÍ</t>
  </si>
  <si>
    <t>ENRIQUE SUÁREZ DEL REAL DÍAZ DE LEÓN</t>
  </si>
  <si>
    <t>VLADIMIR AGUILAR GALICIA</t>
  </si>
  <si>
    <t>FABIOLA ZEPEDA  MUÑOZ</t>
  </si>
  <si>
    <t>JUAN RAFAEL RAMÍREZ ZAMORA</t>
  </si>
  <si>
    <t>OLGA GARCÍA GARCÍA</t>
  </si>
  <si>
    <t>ROGELIO PULIDO LARA</t>
  </si>
  <si>
    <t>ALFONSO PADILLA LÓPEZ</t>
  </si>
  <si>
    <t>BAJA CALIFORNIA</t>
  </si>
  <si>
    <t>MARÍA DEL CARMEN ACOSTA JIMÉNEZ</t>
  </si>
  <si>
    <t>JORGE EDUARDO PASCUAL LOPEZ</t>
  </si>
  <si>
    <t>EDGAR ALÁN PRADO GÓMEZ</t>
  </si>
  <si>
    <t>AGUASCALIENTES</t>
  </si>
  <si>
    <t>MARIO VICENTE PATRACA PASCUAL</t>
  </si>
  <si>
    <t>JOSÉ VICENTE ROMÁN  SÁNCHEZ</t>
  </si>
  <si>
    <t>ARTURO MANUEL SOTELO ORTÍZ</t>
  </si>
  <si>
    <t>ANTONIO SANSORES SASTRÉ</t>
  </si>
  <si>
    <t>JUAN DIEGO  BERISTAÍN  ÁVILA</t>
  </si>
  <si>
    <t>LUIS GERARDO HINOJOSA TAPÍA</t>
  </si>
  <si>
    <t>TAMAULIPAS</t>
  </si>
  <si>
    <t>IRVIN ADÁN FIGUEROA GALINDO</t>
  </si>
  <si>
    <t>TLAXCALA</t>
  </si>
  <si>
    <t>MARTIN SERRANO GARCIA</t>
  </si>
  <si>
    <t>ROLANDO MEZA CASTILLO</t>
  </si>
  <si>
    <t>CESAR DANIEL GONZALEZ MADRUGA</t>
  </si>
  <si>
    <t>EVANGELINA PAREDES ZAMORA</t>
  </si>
  <si>
    <t>ERNESTO GARCÍA GONZÁLEZ</t>
  </si>
  <si>
    <t>JAVIER YAU DORRY</t>
  </si>
  <si>
    <t>CHIAPAS</t>
  </si>
  <si>
    <t>LUIS FERNANDO RODRÍGUEZ AHUMADA</t>
  </si>
  <si>
    <t>SONORA</t>
  </si>
  <si>
    <t>MIGUEL NAVA ALVARADO</t>
  </si>
  <si>
    <t>QUERÉTARO</t>
  </si>
  <si>
    <t>JOSÉ ROBERTO MEDINA MARTÍNEZ</t>
  </si>
  <si>
    <t>RAYMUNDO VÁZQUEZ CONCHAS</t>
  </si>
  <si>
    <t>BENJAMÍN LUNA ALATORRE</t>
  </si>
  <si>
    <t>COLIMA</t>
  </si>
  <si>
    <t>URIEL LÓPEZ PAREDES</t>
  </si>
  <si>
    <t>SIMÓN PEDRO DE LEÓN MOJARRO</t>
  </si>
  <si>
    <t>ZACATECAS</t>
  </si>
  <si>
    <t>LORENZO RICARDO GARCÍA DE LEÓN CORIA</t>
  </si>
  <si>
    <t>BAJA CALIFORNIA SUR</t>
  </si>
  <si>
    <t>FERNANDO ARELLANO CASTILLÓN</t>
  </si>
  <si>
    <t>MÓNICA GRICELDA GARZA CANDIA</t>
  </si>
  <si>
    <t>JORGE ARTURO GÓMEZ GONZÁLEZ</t>
  </si>
  <si>
    <t>ARMANDO APARICIO GALLARDO</t>
  </si>
  <si>
    <t>OBED JAVIER PÉREZ CRUZ</t>
  </si>
  <si>
    <t>RAÚL GONZÁLEZ RODRÍGUEZ</t>
  </si>
  <si>
    <t>SOLEDAD ROMERO ESPINAL</t>
  </si>
  <si>
    <t>GUERRERO</t>
  </si>
  <si>
    <t>PABLO ABNER SALAZAR MENDIGUCHÍA</t>
  </si>
  <si>
    <t>JOSÉ PEDRO KUMAMOTO AGUILAR</t>
  </si>
  <si>
    <t>MANUEL JESÚS CLOUTHIER CARRILLO</t>
  </si>
  <si>
    <t>SINALOA</t>
  </si>
  <si>
    <t>Aspirantes a Senadurías (54)</t>
  </si>
  <si>
    <t>JAVIER ALFONSO PENAGOS  VILLAR</t>
  </si>
  <si>
    <t>CLOVIS EUGENIO REMUSAT ARANA</t>
  </si>
  <si>
    <t>Distrito</t>
  </si>
  <si>
    <t>Ciudadanos que presentaron desistimientos para la candidatura a la que aspiran:</t>
  </si>
  <si>
    <t>VALDEMAR ORDOÑEZ RUIZ</t>
  </si>
  <si>
    <t>SERGIO RIVERA FIGUEROA</t>
  </si>
  <si>
    <t>CHIHUAHUA</t>
  </si>
  <si>
    <t>RUBÉN DARÍO SOTELO CRUZ</t>
  </si>
  <si>
    <t>PEDRO ALEJANDRO VILLANUEVA ESCABI</t>
  </si>
  <si>
    <t>QUINTANA ROO</t>
  </si>
  <si>
    <t>ARMANDO PAUL ÁLVAREZ SALAZAR</t>
  </si>
  <si>
    <t>ALBERTO MURILLO RAMÍREZ</t>
  </si>
  <si>
    <t>ROSALBA BERNAL</t>
  </si>
  <si>
    <t>JESÚS NOÉ GARZA LERMA</t>
  </si>
  <si>
    <t>JORGE TORRES PARÉS</t>
  </si>
  <si>
    <t>JUAN ANTONIO COSSIO VALENZUELA</t>
  </si>
  <si>
    <t>ABRAHAN GREGORIO AGUILAR MORENO</t>
  </si>
  <si>
    <t>FLORIBERTO HERNÁNDEZ GIL</t>
  </si>
  <si>
    <t>MIGUEL ÁNGEL ZUÑIGA MEDINA</t>
  </si>
  <si>
    <t>MARCO ANTONIO ARREDONDO BRAVO</t>
  </si>
  <si>
    <t>CARLOS ALONSO ESPINOZA  GONZALEZ</t>
  </si>
  <si>
    <t>FÉLIPE DANIEL RUANOVA ZÁRATE</t>
  </si>
  <si>
    <t>RAÚL RICARDO  DÍAZ CONTRERAS</t>
  </si>
  <si>
    <t>GUANAJUATO</t>
  </si>
  <si>
    <t>JOSÉ LUIS  ARRIETA  CABRERA</t>
  </si>
  <si>
    <t>OSVALDO VALDÉS ORTEGA</t>
  </si>
  <si>
    <t>JORGE ARTURO RAMÍREZ PATIÑO</t>
  </si>
  <si>
    <t>ALBERTO ISRAEL ÁLVAREZ  SUÁREZ</t>
  </si>
  <si>
    <t>JOSÉ ALBERTO GÓMEZ GUILLÉN</t>
  </si>
  <si>
    <t>EDIVORAS  LÓPEZ  RAMOS</t>
  </si>
  <si>
    <t>JOSÉ LUIS TRUJILLO RUEDA</t>
  </si>
  <si>
    <t>HÉCTOR ADOLFO ALTUZAR GUZMÁN</t>
  </si>
  <si>
    <t>KARLA GEORGINA ALVARADO PELAYO</t>
  </si>
  <si>
    <t>MAGDALENO MORALES VALADES</t>
  </si>
  <si>
    <t>FRANCISCO JAVIER REYES  CHÁVEZ</t>
  </si>
  <si>
    <t>ARTURO GARCIA ESTIUBARTE</t>
  </si>
  <si>
    <t>CANDIDA ELIZABETH VIVERO MARÍN</t>
  </si>
  <si>
    <t>JUAN CARLOS  CABRERA  MORALES</t>
  </si>
  <si>
    <t>AURORA YURACY NIETO ESPINOZA</t>
  </si>
  <si>
    <t>JOSÉ DOMINGO RINCÓN  HERNÁNDEZ</t>
  </si>
  <si>
    <t>ANDRÉS VÁZQUEZ CRUZ</t>
  </si>
  <si>
    <t>HUGO CÉSAR MENA LÓPEZ</t>
  </si>
  <si>
    <t>JOSÉ FERNANDO  AGUILAR  LÓPEZ</t>
  </si>
  <si>
    <t>GILLES SUBERVILLE BERAUD</t>
  </si>
  <si>
    <t>VICTOR HUGO ZAMORA ARELLANO</t>
  </si>
  <si>
    <t>GILBERTO  ANGELES  GALICIA</t>
  </si>
  <si>
    <t>JORGE CARLOS RUIZ ROMERO</t>
  </si>
  <si>
    <t>JORGE ALBERTO TORRES GONZALEZ</t>
  </si>
  <si>
    <t>VICENTE GARCÍA GONZÁLEZ</t>
  </si>
  <si>
    <t>JAVIER HERNÁNDEZ DÍAZ</t>
  </si>
  <si>
    <t>ALFONSO IZCOATL ORTIZ RODRIGUEZ</t>
  </si>
  <si>
    <t>ELIZABETH MORENO RIVERA</t>
  </si>
  <si>
    <t>MARÍA DEL PILAR TALAVERA SALDAÑA</t>
  </si>
  <si>
    <t>JOSE LUIS GARCÍA  FRAPELLI</t>
  </si>
  <si>
    <t>MARTHA MARGARITA GARCÍA MULLER</t>
  </si>
  <si>
    <t>LEVI  GARCIA  TINOCO</t>
  </si>
  <si>
    <t>HÉCTOR GARCÍA BARBA</t>
  </si>
  <si>
    <t>NARCISO FILIBERTO NÁJERA GUILLÉN</t>
  </si>
  <si>
    <t>CARLOS ALBERTO  HERNÁNDEZ  PIMENTEL</t>
  </si>
  <si>
    <t>JUAN MANUEL MERCADO  GÓMEZ</t>
  </si>
  <si>
    <t>CARLOS MANUEL SAUCEDO  A LA TORRE</t>
  </si>
  <si>
    <t>EDSON ARIEL MORENO RIVERA</t>
  </si>
  <si>
    <t>JOVITA AURORA VÁZQUEZ HERNÁNDEZ</t>
  </si>
  <si>
    <t>PABLO FERNANDO  HOYOS   HOYOS</t>
  </si>
  <si>
    <t>JUAN CARLOS PÉREZ VARGAS</t>
  </si>
  <si>
    <t>JOSÉ GABRIEL BARRAGÁN  OJEDA</t>
  </si>
  <si>
    <t>ROBERTO  COLLADO  CORREA</t>
  </si>
  <si>
    <t>GLORIA ELIZABETH GONZÁLEZ DAVALOS</t>
  </si>
  <si>
    <t>ROGACIANO GUSTAVO OTERO ORTIZ</t>
  </si>
  <si>
    <t>ÁNGEL REGALADO CASTILLO</t>
  </si>
  <si>
    <t>RAMÓN AVELLANA ORTIZ</t>
  </si>
  <si>
    <t>HIDALGO</t>
  </si>
  <si>
    <t>EDGAR DARÍO BENÍTEZ RUIZ</t>
  </si>
  <si>
    <t>FILIBERTO MÉNDEZ TORRES</t>
  </si>
  <si>
    <t>PUEBLA</t>
  </si>
  <si>
    <t>SERGIO EDMUNDO  SÁNCHEZLLANES  SANTA CRUZ</t>
  </si>
  <si>
    <t>CLAUDIA GUADALUPE MÉNEZ HERNÁNDEZ</t>
  </si>
  <si>
    <t>MARÍA ESPERANZA CHOEL LACORTY</t>
  </si>
  <si>
    <t>JOSÉ ARMANDO MARTÍNEZ GARCÍA</t>
  </si>
  <si>
    <t>JULIÁN FEDERICO GONZÁLEZ  HERRELL</t>
  </si>
  <si>
    <t>OSCAR EMIGDIO TORRES GASSE</t>
  </si>
  <si>
    <t>MÓNICA GUADALUPE ABARCA GONZÁLEZ</t>
  </si>
  <si>
    <t>JUAN GABRIEL ROBLES BALLINAS</t>
  </si>
  <si>
    <t>EUGENIO DE JESÚS ORANTES LESCIEUR</t>
  </si>
  <si>
    <t>MARIO ALEJANDRO ZAMORA  GARCÍA</t>
  </si>
  <si>
    <t>HANS SALAZAR CASTAÑEDA</t>
  </si>
  <si>
    <t>GERARDO CLETO LÓPEZ BECERRA</t>
  </si>
  <si>
    <t>JESÚS EMMANUEL MONTES DE OCA  ZUÑIGA</t>
  </si>
  <si>
    <t>CONRADO NAVARRETE GREGORIO</t>
  </si>
  <si>
    <t>ANA MARÍA  AGUILAR  SILVA</t>
  </si>
  <si>
    <t>FENDER RAFAEL ACEVEDO HERNÁNDEZ</t>
  </si>
  <si>
    <t>MARIO MAURICIO HERNANDEZ GOMEZ</t>
  </si>
  <si>
    <t>ADRIAN OCTAVIO SALINAS TOSTADO</t>
  </si>
  <si>
    <t>ÁLVARO GUILLERMO MARTÍNEZ AGUILAR</t>
  </si>
  <si>
    <t>LUIS JAVIER ROBLES GUTIÉRREZ</t>
  </si>
  <si>
    <t>PATRICIA RAMÍREZ SALINAS</t>
  </si>
  <si>
    <t>WEXFORD JAMES TOBIN CUNNINGHAM</t>
  </si>
  <si>
    <t>CARLOS RENÉ PAREDES PEÑA</t>
  </si>
  <si>
    <t>MANUEL HUMBERTO PÉREZ BRAVO</t>
  </si>
  <si>
    <t>PEDRO GUSTAVO BARRAGÁN NUÑO</t>
  </si>
  <si>
    <t>JORGE LUIS  HERNÁNDEZ  ALTAMIRANO</t>
  </si>
  <si>
    <t>OLIVA REBECA  CEBRECOS  RUIZ</t>
  </si>
  <si>
    <t>JOSÉ ROSENDO RODRÍGUEZ CARRILLO</t>
  </si>
  <si>
    <t>MARTÍN AGUILAR PERÓN</t>
  </si>
  <si>
    <t>SONIA PATRICIA SOMBRERERO BELTRÁN</t>
  </si>
  <si>
    <t>JAIME MUELA CHÁVEZ</t>
  </si>
  <si>
    <t>FERNANDO RODRÍGUEZ OZUNA</t>
  </si>
  <si>
    <t>JAIME JAIR SANDOVAL ÁLVAREZ</t>
  </si>
  <si>
    <t>ANA KARIME ARGUILEZ HERNÁNDEZ</t>
  </si>
  <si>
    <t>VIRGILIO HUMBERTO SERRANO PEREA</t>
  </si>
  <si>
    <t>JOEL RIGOBERTO ESTRADA RODRÍGUEZ</t>
  </si>
  <si>
    <t>DEMETRIO ZAMORA SERRANO</t>
  </si>
  <si>
    <t>OSIEL MONTES ALEGRÍA</t>
  </si>
  <si>
    <t>MARISOL PÉREZ PRADO</t>
  </si>
  <si>
    <t>EVERARDO SÁNCHEZ RUIZ</t>
  </si>
  <si>
    <t>MARIAN MARTÍNEZ  RODRÍGUEZ</t>
  </si>
  <si>
    <t>JUSTO  MONTESINOS  LÓPEZ</t>
  </si>
  <si>
    <t>YASMIN CASTILLO GARCÍA</t>
  </si>
  <si>
    <t>ANTONIO DE JESÚS DEL RÍO ARGUDIN</t>
  </si>
  <si>
    <t>MACIEL ALEJANDRINA SÁNCHEZ RONQUILLO</t>
  </si>
  <si>
    <t>IGNACIO CUAUHTÉMOC CEJUDO VALENCIA</t>
  </si>
  <si>
    <t>YUCATÁN</t>
  </si>
  <si>
    <t>CITLALI GARCÍA LÓPEZ</t>
  </si>
  <si>
    <t>ABAYUBÁ MIZTLI ZIPAQUIRÁ DUCHÉ GARCÍA</t>
  </si>
  <si>
    <t>VÍCTOR JOEL ECHEVERRÍA VALENZUELA</t>
  </si>
  <si>
    <t>PAUL ERNESTO VELÁZQUEZ BENÍTEZ</t>
  </si>
  <si>
    <t>MANUEL HERIBERTO SANTILLAN MARTÍNEZ</t>
  </si>
  <si>
    <t>MARIO RAFAEL GONZÁLEZ SÁNCHEZ</t>
  </si>
  <si>
    <t>PAULO MAGAÑA RODRÍGUEZ</t>
  </si>
  <si>
    <t>ANÍBAL GÓMEZ MARQUINA</t>
  </si>
  <si>
    <t>FEDERICO GÓMEZ PÉREZ</t>
  </si>
  <si>
    <t>OBILFRIDO GOMEZ ALVAREZ</t>
  </si>
  <si>
    <t>YOLANDA ARAIZA SÁNCHEZ</t>
  </si>
  <si>
    <t>OSCAR OCTAVIO MARINA  ALEGRÍA</t>
  </si>
  <si>
    <t>HUGO EDUARDO RODRIGUEZ TORRES</t>
  </si>
  <si>
    <t>GERARDO RODOLFO  TINAJERO  VILLARREAL</t>
  </si>
  <si>
    <t>VIDAL BALDOMERO GONZÁLEZ OLMEDO</t>
  </si>
  <si>
    <t>CRISPIN BARRERA PONCE</t>
  </si>
  <si>
    <t>GIOVANNA GABRIELA  AGUILAR  GUZMÁN</t>
  </si>
  <si>
    <t>MOISES RAUL RAMIREZ IZQUIERDO</t>
  </si>
  <si>
    <t>ARMEL CID DE LEÓN DÍAZ</t>
  </si>
  <si>
    <t>FRANCISCO  ARELLANO CONDE</t>
  </si>
  <si>
    <t>HILDEGARDO BACILIO GÓMEZ</t>
  </si>
  <si>
    <t>PABLO ROBERTO SHARPE CALZADA</t>
  </si>
  <si>
    <t>JUAN JESÚS ANTONIO MANZUR OUDIE</t>
  </si>
  <si>
    <t>ALMA TANIA  VITE  TORRES</t>
  </si>
  <si>
    <t>FRANCISCO ROBERTO BRIBIESCAS MEDRANO</t>
  </si>
  <si>
    <t>GUILLERMO ANTONIO FLORES MÉNDEZ</t>
  </si>
  <si>
    <t>COAHUILA</t>
  </si>
  <si>
    <t>ROLANDO IVÁN VALDEZ HERNÁNDEZ</t>
  </si>
  <si>
    <t>ILEANA ISLA MOYA</t>
  </si>
  <si>
    <t>JESÚS SILLER ROJAS</t>
  </si>
  <si>
    <t>DAVID EUGENIO ELIZONDO CANTÚ</t>
  </si>
  <si>
    <t>JESÚS GRACIA ARCHUNDIA</t>
  </si>
  <si>
    <t>JULIO HUGO SÁNCHEZ QUIROZ</t>
  </si>
  <si>
    <t>JESÚS HUMBERTO ALFARO BEDOYA</t>
  </si>
  <si>
    <t>GREGORIO FARIAS MATEOS</t>
  </si>
  <si>
    <t>JOSE GARZA RODRIGUEZ</t>
  </si>
  <si>
    <t>JOSÉ EDUARDO  SANTOS GONZÁLEZ</t>
  </si>
  <si>
    <t>JURGEN GANSER CARBAJAL</t>
  </si>
  <si>
    <t>VÍCTOR FAUSTINO AMEZCUA</t>
  </si>
  <si>
    <t>DANIEL  ALTAFI VALLADARES</t>
  </si>
  <si>
    <t>OLGA VALENTINA TREVIÑO HINOJOSA</t>
  </si>
  <si>
    <t>MARÍA GRACIELA PARRA  LÓPEZ</t>
  </si>
  <si>
    <t>YAMILETT  ORDUÑA SAIDE</t>
  </si>
  <si>
    <t>VÍCTOR MANUEL ESCOBAR  SÁNCHEZ</t>
  </si>
  <si>
    <t>MARIA ANTONIETA PEREZ REYES</t>
  </si>
  <si>
    <t>WILBERTH LARA MONTEJO</t>
  </si>
  <si>
    <t>VÍCTOR MANUEL AMEZCUA ARISTA</t>
  </si>
  <si>
    <t>DANIELA GONZÁLEZ RODRÍGUEZ</t>
  </si>
  <si>
    <t>ALBERTO VALENCIA BAÑUELOS</t>
  </si>
  <si>
    <t>PABLO RICARDO MONTAÑO BECKMANN</t>
  </si>
  <si>
    <t>NORA VANESSA ESTRADA CALLES</t>
  </si>
  <si>
    <t>RAÚL GUAJARDO CANTÚ</t>
  </si>
  <si>
    <t>PAUL ALFONSO LÓPEZ DE SANTA ANNA BAEZA</t>
  </si>
  <si>
    <t>CARLOS ALBERTO  MANZO RODRÍGUEZ</t>
  </si>
  <si>
    <t>RODRIGO CERDA CORNEJO</t>
  </si>
  <si>
    <t>DANIEL  NIETO MARTINEZ</t>
  </si>
  <si>
    <t>MARTHA BEATRIZ CORDOVA BERNAL</t>
  </si>
  <si>
    <t>DIDORA INES ROJAS AREVALO</t>
  </si>
  <si>
    <t>MARIO HERNÁNDEZ HERRERA</t>
  </si>
  <si>
    <t>CARLOS ARTURO  CÓRDOVA COBOS</t>
  </si>
  <si>
    <t>JULIO CESAR OSORIO PEREZ</t>
  </si>
  <si>
    <t>IRIS PAOLA GÓMEZ DE LA CRUZ</t>
  </si>
  <si>
    <t>ENRIQUE ALONSO PLASCENCIA</t>
  </si>
  <si>
    <t>ALEJANDRO ERIC CRUZ JUÁREZ</t>
  </si>
  <si>
    <t>OAXACA</t>
  </si>
  <si>
    <t>GABRIEL ÁNGEL  ALCALÁ  BARRERA</t>
  </si>
  <si>
    <t>JOSÉ TERENCIO VALENZUELA  GALLEGOS</t>
  </si>
  <si>
    <t>LUISA MARÍA GUADALUPE CALDERÓN  HINOJOSA</t>
  </si>
  <si>
    <t>LUIS ANGEL BENAVIDES GARZA</t>
  </si>
  <si>
    <t>IVÁN ANTONIO PEREZ RUIZ</t>
  </si>
  <si>
    <t>ANTONIO ILLESCAS MARÍN</t>
  </si>
  <si>
    <t>ÁNGEL ALBERTO BARROSO CORREA</t>
  </si>
  <si>
    <t>MAX. de apoyospor auxiliar</t>
  </si>
  <si>
    <t>Aspirantes a una diputación federal (182)</t>
  </si>
  <si>
    <t>Diputaciones Federales</t>
  </si>
  <si>
    <t>Senadurías</t>
  </si>
  <si>
    <t>Presidencia de la República</t>
  </si>
  <si>
    <t>Resumen</t>
  </si>
  <si>
    <t>Corte: 11/nov
06:00</t>
  </si>
  <si>
    <t>(F)</t>
  </si>
  <si>
    <t>(G)</t>
  </si>
  <si>
    <t>(H)</t>
  </si>
  <si>
    <t>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</si>
</sst>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6"/>
      <color rgb="FF950054"/>
      <name val="Calibri"/>
      <family val="2"/>
    </font>
    <font>
      <sz val="12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22"/>
      <color theme="1"/>
      <name val="Calibri"/>
      <family val="2"/>
    </font>
    <font>
      <b/>
      <sz val="36"/>
      <color theme="0"/>
      <name val="Calibri"/>
      <family val="2"/>
    </font>
    <font>
      <b/>
      <sz val="24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  <scheme val="minor"/>
    </font>
    <font>
      <b/>
      <sz val="20"/>
      <color rgb="FF810042"/>
      <name val="Calibri"/>
      <family val="2"/>
    </font>
    <font>
      <b/>
      <sz val="24"/>
      <color rgb="FF950054"/>
      <name val="Calibri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0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29">
    <xf numFmtId="0" fontId="0" fillId="0" borderId="0" xfId="0"/>
    <xf numFmtId="0" fontId="9" fillId="2" borderId="0" xfId="24" applyFont="1" applyFill="1" applyAlignment="1">
      <alignment/>
      <protection/>
    </xf>
    <xf numFmtId="0" fontId="10" fillId="3" borderId="1" xfId="22" applyFont="1" applyFill="1" applyBorder="1" applyAlignment="1">
      <alignment horizontal="center" vertical="center" wrapText="1"/>
      <protection/>
    </xf>
    <xf numFmtId="0" fontId="9" fillId="2" borderId="1" xfId="24" applyFont="1" applyFill="1" applyBorder="1" applyAlignment="1">
      <alignment/>
      <protection/>
    </xf>
    <xf numFmtId="3" fontId="9" fillId="2" borderId="1" xfId="24" applyNumberFormat="1" applyFont="1" applyFill="1" applyBorder="1" applyAlignment="1">
      <alignment horizontal="center" vertical="center"/>
      <protection/>
    </xf>
    <xf numFmtId="9" fontId="9" fillId="2" borderId="1" xfId="27" applyFont="1" applyFill="1" applyBorder="1" applyAlignment="1">
      <alignment horizontal="center" vertical="center"/>
    </xf>
    <xf numFmtId="164" fontId="9" fillId="2" borderId="1" xfId="27" applyNumberFormat="1" applyFont="1" applyFill="1" applyBorder="1" applyAlignment="1">
      <alignment horizontal="center" vertical="center"/>
    </xf>
    <xf numFmtId="3" fontId="9" fillId="4" borderId="1" xfId="24" applyNumberFormat="1" applyFont="1" applyFill="1" applyBorder="1" applyAlignment="1" quotePrefix="1">
      <alignment horizontal="center" vertical="center"/>
      <protection/>
    </xf>
    <xf numFmtId="0" fontId="9" fillId="4" borderId="1" xfId="24" applyFont="1" applyFill="1" applyBorder="1" applyAlignment="1">
      <alignment/>
      <protection/>
    </xf>
    <xf numFmtId="3" fontId="9" fillId="4" borderId="1" xfId="24" applyNumberFormat="1" applyFont="1" applyFill="1" applyBorder="1" applyAlignment="1">
      <alignment horizontal="center" vertical="center"/>
      <protection/>
    </xf>
    <xf numFmtId="0" fontId="11" fillId="5" borderId="1" xfId="24" applyFont="1" applyFill="1" applyBorder="1" applyAlignment="1">
      <alignment horizontal="center" wrapText="1"/>
      <protection/>
    </xf>
    <xf numFmtId="3" fontId="11" fillId="5" borderId="1" xfId="24" applyNumberFormat="1" applyFont="1" applyFill="1" applyBorder="1" applyAlignment="1">
      <alignment horizontal="center" vertical="center" wrapText="1"/>
      <protection/>
    </xf>
    <xf numFmtId="9" fontId="11" fillId="5" borderId="1" xfId="27" applyFont="1" applyFill="1" applyBorder="1" applyAlignment="1">
      <alignment horizontal="center" vertical="center" wrapText="1"/>
    </xf>
    <xf numFmtId="164" fontId="12" fillId="2" borderId="1" xfId="27" applyNumberFormat="1" applyFont="1" applyFill="1" applyBorder="1" applyAlignment="1">
      <alignment horizontal="center" vertical="center"/>
    </xf>
    <xf numFmtId="3" fontId="13" fillId="2" borderId="1" xfId="24" applyNumberFormat="1" applyFont="1" applyFill="1" applyBorder="1" applyAlignment="1">
      <alignment horizontal="center" vertical="center"/>
      <protection/>
    </xf>
    <xf numFmtId="3" fontId="12" fillId="2" borderId="1" xfId="24" applyNumberFormat="1" applyFont="1" applyFill="1" applyBorder="1" applyAlignment="1">
      <alignment horizontal="center" vertical="center"/>
      <protection/>
    </xf>
    <xf numFmtId="3" fontId="14" fillId="0" borderId="1" xfId="21" applyNumberFormat="1" applyFont="1" applyBorder="1" applyAlignment="1">
      <alignment horizontal="center" vertical="center"/>
    </xf>
    <xf numFmtId="9" fontId="14" fillId="0" borderId="1" xfId="27" applyFont="1" applyBorder="1" applyAlignment="1">
      <alignment horizontal="center" vertical="center"/>
    </xf>
    <xf numFmtId="0" fontId="14" fillId="2" borderId="1" xfId="24" applyFont="1" applyFill="1" applyBorder="1" applyAlignment="1">
      <alignment horizontal="left" vertical="center"/>
      <protection/>
    </xf>
    <xf numFmtId="0" fontId="10" fillId="4" borderId="1" xfId="24" applyFont="1" applyFill="1" applyBorder="1" applyAlignment="1" applyProtection="1">
      <alignment horizontal="center" vertical="center" wrapText="1"/>
      <protection locked="0"/>
    </xf>
    <xf numFmtId="165" fontId="15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24" applyFont="1" applyFill="1" applyBorder="1" applyAlignment="1" applyProtection="1">
      <alignment horizontal="center" vertical="center" wrapText="1"/>
      <protection locked="0"/>
    </xf>
    <xf numFmtId="3" fontId="15" fillId="4" borderId="1" xfId="24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24" applyFont="1" applyFill="1" applyBorder="1" applyAlignment="1" applyProtection="1">
      <alignment horizontal="center" vertical="center"/>
      <protection locked="0"/>
    </xf>
    <xf numFmtId="0" fontId="11" fillId="5" borderId="1" xfId="24" applyFont="1" applyFill="1" applyBorder="1" applyAlignment="1">
      <alignment horizontal="center" vertical="center" wrapText="1"/>
      <protection/>
    </xf>
    <xf numFmtId="3" fontId="9" fillId="6" borderId="1" xfId="24" applyNumberFormat="1" applyFont="1" applyFill="1" applyBorder="1" applyAlignment="1" quotePrefix="1">
      <alignment horizontal="center" vertical="center"/>
      <protection/>
    </xf>
    <xf numFmtId="9" fontId="9" fillId="6" borderId="1" xfId="27" applyFont="1" applyFill="1" applyBorder="1" applyAlignment="1" quotePrefix="1">
      <alignment horizontal="center" vertical="center"/>
    </xf>
    <xf numFmtId="3" fontId="9" fillId="6" borderId="1" xfId="24" applyNumberFormat="1" applyFont="1" applyFill="1" applyBorder="1" applyAlignment="1">
      <alignment horizontal="center" vertical="center"/>
      <protection/>
    </xf>
    <xf numFmtId="0" fontId="9" fillId="6" borderId="1" xfId="24" applyFont="1" applyFill="1" applyBorder="1" applyAlignment="1">
      <alignment/>
      <protection/>
    </xf>
    <xf numFmtId="0" fontId="9" fillId="0" borderId="1" xfId="24" applyFont="1" applyFill="1" applyBorder="1" applyAlignment="1">
      <alignment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11" fillId="7" borderId="0" xfId="24" applyFont="1" applyFill="1" applyBorder="1" applyAlignment="1">
      <alignment horizontal="center" wrapText="1"/>
      <protection/>
    </xf>
    <xf numFmtId="164" fontId="14" fillId="0" borderId="1" xfId="25" applyNumberFormat="1" applyFont="1" applyBorder="1" applyAlignment="1">
      <alignment horizontal="center" vertical="center"/>
    </xf>
    <xf numFmtId="3" fontId="13" fillId="0" borderId="1" xfId="22" applyNumberFormat="1" applyFont="1" applyFill="1" applyBorder="1" applyAlignment="1">
      <alignment horizontal="center" vertical="center"/>
      <protection/>
    </xf>
    <xf numFmtId="1" fontId="14" fillId="0" borderId="1" xfId="22" applyNumberFormat="1" applyFont="1" applyBorder="1" applyAlignment="1">
      <alignment horizontal="center" vertical="center"/>
      <protection/>
    </xf>
    <xf numFmtId="3" fontId="14" fillId="0" borderId="1" xfId="20" applyNumberFormat="1" applyFont="1" applyBorder="1" applyAlignment="1">
      <alignment horizontal="center" vertical="center"/>
    </xf>
    <xf numFmtId="9" fontId="14" fillId="0" borderId="1" xfId="25" applyNumberFormat="1" applyFont="1" applyBorder="1" applyAlignment="1">
      <alignment horizontal="center" vertical="center"/>
    </xf>
    <xf numFmtId="3" fontId="14" fillId="0" borderId="1" xfId="22" applyNumberFormat="1" applyFont="1" applyBorder="1" applyAlignment="1">
      <alignment horizontal="center" vertical="center"/>
      <protection/>
    </xf>
    <xf numFmtId="0" fontId="14" fillId="0" borderId="1" xfId="22" applyFont="1" applyBorder="1">
      <alignment/>
      <protection/>
    </xf>
    <xf numFmtId="0" fontId="14" fillId="0" borderId="1" xfId="22" applyFont="1" applyBorder="1" applyAlignment="1">
      <alignment horizontal="center" vertical="center"/>
      <protection/>
    </xf>
    <xf numFmtId="0" fontId="13" fillId="0" borderId="1" xfId="22" applyFont="1" applyFill="1" applyBorder="1" applyAlignment="1">
      <alignment horizontal="left" vertical="center"/>
      <protection/>
    </xf>
    <xf numFmtId="3" fontId="13" fillId="6" borderId="1" xfId="22" applyNumberFormat="1" applyFont="1" applyFill="1" applyBorder="1" applyAlignment="1">
      <alignment horizontal="center" vertical="center"/>
      <protection/>
    </xf>
    <xf numFmtId="49" fontId="14" fillId="6" borderId="1" xfId="22" applyNumberFormat="1" applyFont="1" applyFill="1" applyBorder="1" applyAlignment="1">
      <alignment horizontal="center" vertical="center"/>
      <protection/>
    </xf>
    <xf numFmtId="9" fontId="14" fillId="6" borderId="1" xfId="22" applyNumberFormat="1" applyFont="1" applyFill="1" applyBorder="1" applyAlignment="1">
      <alignment horizontal="center" vertical="center"/>
      <protection/>
    </xf>
    <xf numFmtId="0" fontId="13" fillId="6" borderId="1" xfId="22" applyFont="1" applyFill="1" applyBorder="1" applyAlignment="1">
      <alignment vertical="center"/>
      <protection/>
    </xf>
    <xf numFmtId="0" fontId="13" fillId="6" borderId="1" xfId="22" applyFont="1" applyFill="1" applyBorder="1" applyAlignment="1">
      <alignment horizontal="center" vertical="center"/>
      <protection/>
    </xf>
    <xf numFmtId="0" fontId="10" fillId="8" borderId="1" xfId="22" applyFont="1" applyFill="1" applyBorder="1" applyAlignment="1" applyProtection="1">
      <alignment horizontal="center" vertical="center" wrapText="1"/>
      <protection locked="0"/>
    </xf>
    <xf numFmtId="165" fontId="15" fillId="8" borderId="1" xfId="22" applyNumberFormat="1" applyFont="1" applyFill="1" applyBorder="1" applyAlignment="1" applyProtection="1">
      <alignment horizontal="center" vertical="center" wrapText="1"/>
      <protection locked="0"/>
    </xf>
    <xf numFmtId="0" fontId="15" fillId="8" borderId="1" xfId="22" applyFont="1" applyFill="1" applyBorder="1" applyAlignment="1" applyProtection="1">
      <alignment horizontal="center" vertical="center" wrapText="1"/>
      <protection locked="0"/>
    </xf>
    <xf numFmtId="3" fontId="15" fillId="8" borderId="1" xfId="22" applyNumberFormat="1" applyFont="1" applyFill="1" applyBorder="1" applyAlignment="1" applyProtection="1">
      <alignment horizontal="center" vertical="center" wrapText="1"/>
      <protection locked="0"/>
    </xf>
    <xf numFmtId="4" fontId="10" fillId="8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8" borderId="1" xfId="22" applyFont="1" applyFill="1" applyBorder="1" applyAlignment="1" applyProtection="1">
      <alignment horizontal="center" vertical="center"/>
      <protection locked="0"/>
    </xf>
    <xf numFmtId="0" fontId="10" fillId="8" borderId="1" xfId="22" applyFont="1" applyFill="1" applyBorder="1" applyAlignment="1">
      <alignment horizontal="center" vertical="center"/>
      <protection/>
    </xf>
    <xf numFmtId="3" fontId="19" fillId="5" borderId="1" xfId="24" applyNumberFormat="1" applyFont="1" applyFill="1" applyBorder="1" applyAlignment="1">
      <alignment horizontal="center" wrapText="1"/>
      <protection/>
    </xf>
    <xf numFmtId="3" fontId="19" fillId="5" borderId="1" xfId="24" applyNumberFormat="1" applyFont="1" applyFill="1" applyBorder="1" applyAlignment="1">
      <alignment horizontal="center" vertical="center" wrapText="1"/>
      <protection/>
    </xf>
    <xf numFmtId="3" fontId="19" fillId="3" borderId="1" xfId="24" applyNumberFormat="1" applyFont="1" applyFill="1" applyBorder="1" applyAlignment="1">
      <alignment horizontal="center" vertical="center"/>
      <protection/>
    </xf>
    <xf numFmtId="9" fontId="19" fillId="5" borderId="1" xfId="27" applyFont="1" applyFill="1" applyBorder="1" applyAlignment="1">
      <alignment horizontal="center" vertical="center" wrapText="1"/>
    </xf>
    <xf numFmtId="0" fontId="19" fillId="5" borderId="1" xfId="24" applyFont="1" applyFill="1" applyBorder="1" applyAlignment="1">
      <alignment horizontal="center" wrapText="1"/>
      <protection/>
    </xf>
    <xf numFmtId="0" fontId="9" fillId="4" borderId="1" xfId="24" applyFont="1" applyFill="1" applyBorder="1" applyAlignment="1">
      <alignment horizontal="center" vertical="center"/>
      <protection/>
    </xf>
    <xf numFmtId="0" fontId="9" fillId="4" borderId="1" xfId="24" applyFont="1" applyFill="1" applyBorder="1" applyAlignment="1">
      <alignment horizontal="left"/>
      <protection/>
    </xf>
    <xf numFmtId="3" fontId="9" fillId="0" borderId="1" xfId="24" applyNumberFormat="1" applyFont="1" applyFill="1" applyBorder="1" applyAlignment="1" quotePrefix="1">
      <alignment horizontal="center" vertical="center"/>
      <protection/>
    </xf>
    <xf numFmtId="0" fontId="9" fillId="2" borderId="1" xfId="24" applyFont="1" applyFill="1" applyBorder="1" applyAlignment="1">
      <alignment horizontal="center" vertical="center"/>
      <protection/>
    </xf>
    <xf numFmtId="3" fontId="20" fillId="0" borderId="1" xfId="24" applyNumberFormat="1" applyFont="1" applyBorder="1" applyAlignment="1">
      <alignment horizontal="center" vertical="center"/>
      <protection/>
    </xf>
    <xf numFmtId="3" fontId="9" fillId="0" borderId="1" xfId="24" applyNumberFormat="1" applyFont="1" applyFill="1" applyBorder="1" applyAlignment="1">
      <alignment horizontal="center" vertical="center"/>
      <protection/>
    </xf>
    <xf numFmtId="9" fontId="9" fillId="0" borderId="1" xfId="27" applyFont="1" applyFill="1" applyBorder="1" applyAlignment="1">
      <alignment horizontal="center" vertical="center"/>
    </xf>
    <xf numFmtId="0" fontId="9" fillId="0" borderId="1" xfId="24" applyFont="1" applyFill="1" applyBorder="1" applyAlignment="1">
      <alignment horizontal="center" vertical="center"/>
      <protection/>
    </xf>
    <xf numFmtId="3" fontId="20" fillId="0" borderId="1" xfId="24" applyNumberFormat="1" applyFont="1" applyFill="1" applyBorder="1" applyAlignment="1">
      <alignment horizontal="center" vertical="center"/>
      <protection/>
    </xf>
    <xf numFmtId="164" fontId="9" fillId="0" borderId="1" xfId="27" applyNumberFormat="1" applyFont="1" applyFill="1" applyBorder="1" applyAlignment="1">
      <alignment horizontal="center" vertical="center"/>
    </xf>
    <xf numFmtId="3" fontId="20" fillId="0" borderId="0" xfId="24" applyNumberFormat="1" applyFont="1" applyBorder="1" applyAlignment="1">
      <alignment horizontal="center" vertical="center"/>
      <protection/>
    </xf>
    <xf numFmtId="9" fontId="9" fillId="2" borderId="0" xfId="27" applyFont="1" applyFill="1" applyAlignment="1">
      <alignment/>
    </xf>
    <xf numFmtId="164" fontId="9" fillId="2" borderId="0" xfId="24" applyNumberFormat="1" applyFont="1" applyFill="1" applyAlignment="1">
      <alignment/>
      <protection/>
    </xf>
    <xf numFmtId="9" fontId="19" fillId="3" borderId="1" xfId="27" applyFont="1" applyFill="1" applyBorder="1" applyAlignment="1">
      <alignment horizontal="center" vertical="center"/>
    </xf>
    <xf numFmtId="0" fontId="10" fillId="3" borderId="1" xfId="23" applyFont="1" applyFill="1" applyBorder="1" applyAlignment="1">
      <alignment horizontal="center" vertical="center" wrapText="1"/>
      <protection/>
    </xf>
    <xf numFmtId="0" fontId="22" fillId="2" borderId="1" xfId="24" applyFont="1" applyFill="1" applyBorder="1" applyAlignment="1">
      <alignment horizontal="center"/>
      <protection/>
    </xf>
    <xf numFmtId="0" fontId="19" fillId="2" borderId="3" xfId="24" applyFont="1" applyFill="1" applyBorder="1" applyAlignment="1">
      <alignment horizontal="center" wrapText="1"/>
      <protection/>
    </xf>
    <xf numFmtId="0" fontId="19" fillId="2" borderId="4" xfId="24" applyFont="1" applyFill="1" applyBorder="1" applyAlignment="1">
      <alignment horizontal="center" wrapText="1"/>
      <protection/>
    </xf>
    <xf numFmtId="3" fontId="19" fillId="2" borderId="4" xfId="24" applyNumberFormat="1" applyFont="1" applyFill="1" applyBorder="1" applyAlignment="1">
      <alignment horizontal="center" vertical="center" wrapText="1"/>
      <protection/>
    </xf>
    <xf numFmtId="9" fontId="19" fillId="2" borderId="4" xfId="27" applyFont="1" applyFill="1" applyBorder="1" applyAlignment="1">
      <alignment horizontal="center" vertical="center" wrapText="1"/>
    </xf>
    <xf numFmtId="3" fontId="19" fillId="2" borderId="4" xfId="24" applyNumberFormat="1" applyFont="1" applyFill="1" applyBorder="1" applyAlignment="1">
      <alignment horizontal="center" vertical="center"/>
      <protection/>
    </xf>
    <xf numFmtId="3" fontId="19" fillId="2" borderId="5" xfId="24" applyNumberFormat="1" applyFont="1" applyFill="1" applyBorder="1" applyAlignment="1">
      <alignment horizontal="center" vertical="center" wrapText="1"/>
      <protection/>
    </xf>
    <xf numFmtId="3" fontId="19" fillId="2" borderId="0" xfId="24" applyNumberFormat="1" applyFont="1" applyFill="1" applyBorder="1" applyAlignment="1">
      <alignment horizontal="center" vertical="center" wrapText="1"/>
      <protection/>
    </xf>
    <xf numFmtId="3" fontId="19" fillId="2" borderId="0" xfId="24" applyNumberFormat="1" applyFont="1" applyFill="1" applyBorder="1" applyAlignment="1">
      <alignment horizontal="center" wrapText="1"/>
      <protection/>
    </xf>
    <xf numFmtId="0" fontId="19" fillId="7" borderId="3" xfId="24" applyFont="1" applyFill="1" applyBorder="1" applyAlignment="1">
      <alignment horizontal="center" wrapText="1"/>
      <protection/>
    </xf>
    <xf numFmtId="0" fontId="19" fillId="7" borderId="4" xfId="24" applyFont="1" applyFill="1" applyBorder="1" applyAlignment="1">
      <alignment horizontal="center" wrapText="1"/>
      <protection/>
    </xf>
    <xf numFmtId="3" fontId="19" fillId="7" borderId="4" xfId="24" applyNumberFormat="1" applyFont="1" applyFill="1" applyBorder="1" applyAlignment="1">
      <alignment horizontal="center" vertical="center" wrapText="1"/>
      <protection/>
    </xf>
    <xf numFmtId="9" fontId="19" fillId="7" borderId="4" xfId="27" applyFont="1" applyFill="1" applyBorder="1" applyAlignment="1">
      <alignment horizontal="center" vertical="center" wrapText="1"/>
    </xf>
    <xf numFmtId="3" fontId="19" fillId="7" borderId="5" xfId="24" applyNumberFormat="1" applyFont="1" applyFill="1" applyBorder="1" applyAlignment="1">
      <alignment horizontal="center" vertical="center" wrapText="1"/>
      <protection/>
    </xf>
    <xf numFmtId="3" fontId="19" fillId="7" borderId="0" xfId="24" applyNumberFormat="1" applyFont="1" applyFill="1" applyBorder="1" applyAlignment="1">
      <alignment horizontal="center" vertical="center" wrapText="1"/>
      <protection/>
    </xf>
    <xf numFmtId="3" fontId="19" fillId="7" borderId="0" xfId="24" applyNumberFormat="1" applyFont="1" applyFill="1" applyBorder="1" applyAlignment="1">
      <alignment horizontal="center" wrapText="1"/>
      <protection/>
    </xf>
    <xf numFmtId="9" fontId="9" fillId="0" borderId="1" xfId="26" applyFont="1" applyFill="1" applyBorder="1" applyAlignment="1">
      <alignment horizontal="center" vertical="center"/>
    </xf>
    <xf numFmtId="164" fontId="9" fillId="0" borderId="1" xfId="26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5" fillId="0" borderId="1" xfId="0" applyNumberFormat="1" applyFont="1" applyFill="1" applyBorder="1" applyAlignment="1">
      <alignment horizontal="left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9" fillId="2" borderId="0" xfId="24" applyNumberFormat="1" applyFont="1" applyFill="1" applyAlignment="1">
      <alignment/>
      <protection/>
    </xf>
    <xf numFmtId="3" fontId="9" fillId="2" borderId="0" xfId="24" applyNumberFormat="1" applyFont="1" applyFill="1" applyBorder="1" applyAlignment="1">
      <alignment horizontal="center" vertical="center"/>
      <protection/>
    </xf>
    <xf numFmtId="9" fontId="9" fillId="2" borderId="0" xfId="26" applyFont="1" applyFill="1" applyAlignment="1">
      <alignment/>
    </xf>
    <xf numFmtId="49" fontId="9" fillId="4" borderId="1" xfId="24" applyNumberFormat="1" applyFont="1" applyFill="1" applyBorder="1" applyAlignment="1" quotePrefix="1">
      <alignment horizontal="center" vertical="center"/>
      <protection/>
    </xf>
    <xf numFmtId="10" fontId="9" fillId="2" borderId="1" xfId="27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9" fillId="2" borderId="0" xfId="27" applyNumberFormat="1" applyFont="1" applyFill="1" applyAlignment="1">
      <alignment/>
    </xf>
    <xf numFmtId="9" fontId="9" fillId="2" borderId="1" xfId="26" applyFont="1" applyFill="1" applyBorder="1" applyAlignment="1">
      <alignment horizontal="center" vertical="center"/>
    </xf>
    <xf numFmtId="3" fontId="9" fillId="2" borderId="1" xfId="27" applyNumberFormat="1" applyFont="1" applyFill="1" applyBorder="1" applyAlignment="1">
      <alignment horizontal="center" vertical="center"/>
    </xf>
    <xf numFmtId="0" fontId="10" fillId="9" borderId="1" xfId="22" applyFont="1" applyFill="1" applyBorder="1" applyAlignment="1">
      <alignment horizontal="center" vertical="center" wrapText="1"/>
      <protection/>
    </xf>
    <xf numFmtId="0" fontId="7" fillId="4" borderId="6" xfId="24" applyFont="1" applyFill="1" applyBorder="1" applyAlignment="1">
      <alignment horizontal="center" vertical="center" wrapText="1"/>
      <protection/>
    </xf>
    <xf numFmtId="0" fontId="7" fillId="4" borderId="7" xfId="24" applyFont="1" applyFill="1" applyBorder="1" applyAlignment="1">
      <alignment horizontal="center" vertical="center" wrapText="1"/>
      <protection/>
    </xf>
    <xf numFmtId="0" fontId="6" fillId="2" borderId="1" xfId="22" applyFont="1" applyFill="1" applyBorder="1" applyAlignment="1">
      <alignment horizontal="center"/>
      <protection/>
    </xf>
    <xf numFmtId="0" fontId="7" fillId="8" borderId="6" xfId="22" applyFont="1" applyFill="1" applyBorder="1" applyAlignment="1">
      <alignment horizontal="center" vertical="center" wrapText="1"/>
      <protection/>
    </xf>
    <xf numFmtId="0" fontId="7" fillId="8" borderId="7" xfId="22" applyFont="1" applyFill="1" applyBorder="1" applyAlignment="1">
      <alignment horizontal="center" vertical="center" wrapText="1"/>
      <protection/>
    </xf>
    <xf numFmtId="0" fontId="16" fillId="2" borderId="3" xfId="24" applyFont="1" applyFill="1" applyBorder="1" applyAlignment="1">
      <alignment horizontal="center"/>
      <protection/>
    </xf>
    <xf numFmtId="0" fontId="16" fillId="2" borderId="4" xfId="24" applyFont="1" applyFill="1" applyBorder="1" applyAlignment="1">
      <alignment horizontal="center"/>
      <protection/>
    </xf>
    <xf numFmtId="0" fontId="16" fillId="2" borderId="5" xfId="24" applyFont="1" applyFill="1" applyBorder="1" applyAlignment="1">
      <alignment horizontal="center"/>
      <protection/>
    </xf>
    <xf numFmtId="0" fontId="6" fillId="2" borderId="3" xfId="22" applyFont="1" applyFill="1" applyBorder="1" applyAlignment="1">
      <alignment horizontal="center"/>
      <protection/>
    </xf>
    <xf numFmtId="0" fontId="10" fillId="3" borderId="1" xfId="22" applyFont="1" applyFill="1" applyBorder="1" applyAlignment="1">
      <alignment horizontal="center" vertical="center" wrapText="1"/>
      <protection/>
    </xf>
    <xf numFmtId="0" fontId="17" fillId="4" borderId="3" xfId="24" applyFont="1" applyFill="1" applyBorder="1" applyAlignment="1">
      <alignment horizontal="center" vertical="center"/>
      <protection/>
    </xf>
    <xf numFmtId="0" fontId="17" fillId="4" borderId="4" xfId="24" applyFont="1" applyFill="1" applyBorder="1" applyAlignment="1">
      <alignment horizontal="center" vertical="center"/>
      <protection/>
    </xf>
    <xf numFmtId="0" fontId="17" fillId="4" borderId="5" xfId="24" applyFont="1" applyFill="1" applyBorder="1" applyAlignment="1">
      <alignment horizontal="center" vertical="center"/>
      <protection/>
    </xf>
    <xf numFmtId="0" fontId="7" fillId="8" borderId="3" xfId="22" applyFont="1" applyFill="1" applyBorder="1" applyAlignment="1">
      <alignment horizontal="center" vertical="center" wrapText="1"/>
      <protection/>
    </xf>
    <xf numFmtId="0" fontId="7" fillId="8" borderId="4" xfId="22" applyFont="1" applyFill="1" applyBorder="1" applyAlignment="1">
      <alignment horizontal="center" vertical="center" wrapText="1"/>
      <protection/>
    </xf>
    <xf numFmtId="0" fontId="21" fillId="2" borderId="1" xfId="22" applyFont="1" applyFill="1" applyBorder="1" applyAlignment="1">
      <alignment horizontal="center"/>
      <protection/>
    </xf>
    <xf numFmtId="0" fontId="18" fillId="8" borderId="3" xfId="22" applyFont="1" applyFill="1" applyBorder="1" applyAlignment="1">
      <alignment horizontal="center" vertical="center"/>
      <protection/>
    </xf>
    <xf numFmtId="0" fontId="18" fillId="8" borderId="4" xfId="22" applyFont="1" applyFill="1" applyBorder="1" applyAlignment="1">
      <alignment horizontal="center" vertical="center"/>
      <protection/>
    </xf>
    <xf numFmtId="0" fontId="18" fillId="8" borderId="5" xfId="22" applyFont="1" applyFill="1" applyBorder="1" applyAlignment="1">
      <alignment horizontal="center" vertical="center"/>
      <protection/>
    </xf>
    <xf numFmtId="0" fontId="16" fillId="2" borderId="3" xfId="22" applyFont="1" applyFill="1" applyBorder="1" applyAlignment="1">
      <alignment horizontal="center" vertical="center"/>
      <protection/>
    </xf>
    <xf numFmtId="0" fontId="16" fillId="2" borderId="4" xfId="22" applyFont="1" applyFill="1" applyBorder="1" applyAlignment="1">
      <alignment horizontal="center" vertical="center"/>
      <protection/>
    </xf>
    <xf numFmtId="0" fontId="16" fillId="2" borderId="5" xfId="22" applyFont="1" applyFill="1" applyBorder="1" applyAlignment="1">
      <alignment horizontal="center" vertical="center"/>
      <protection/>
    </xf>
    <xf numFmtId="0" fontId="7" fillId="8" borderId="1" xfId="22" applyFont="1" applyFill="1" applyBorder="1" applyAlignment="1">
      <alignment horizontal="center" vertical="center" wrapText="1"/>
      <protection/>
    </xf>
    <xf numFmtId="9" fontId="9" fillId="4" borderId="1" xfId="26" applyFont="1" applyFill="1" applyBorder="1" applyAlignment="1" quotePrefix="1">
      <alignment horizontal="center" vertical="center"/>
    </xf>
  </cellXfs>
  <cellStyles count="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illares 3" xfId="21"/>
    <cellStyle name="Normal 2" xfId="22"/>
    <cellStyle name="Normal 2 2" xfId="23"/>
    <cellStyle name="Normal 3" xfId="24"/>
    <cellStyle name="Porcentaje 2" xfId="25"/>
    <cellStyle name="Porcentual" xfId="26"/>
    <cellStyle name="Porcentual 2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85725</xdr:rowOff>
    </xdr:from>
    <xdr:to>
      <xdr:col>1</xdr:col>
      <xdr:colOff>1447800</xdr:colOff>
      <xdr:row>1</xdr:row>
      <xdr:rowOff>571500</xdr:rowOff>
    </xdr:to>
    <xdr:pic>
      <xdr:nvPicPr>
        <xdr:cNvPr id="4098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276225"/>
          <a:ext cx="1371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1</xdr:row>
      <xdr:rowOff>38100</xdr:rowOff>
    </xdr:from>
    <xdr:to>
      <xdr:col>2</xdr:col>
      <xdr:colOff>219075</xdr:colOff>
      <xdr:row>1</xdr:row>
      <xdr:rowOff>609600</xdr:rowOff>
    </xdr:to>
    <xdr:pic>
      <xdr:nvPicPr>
        <xdr:cNvPr id="104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0" y="228600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1</xdr:row>
      <xdr:rowOff>38100</xdr:rowOff>
    </xdr:from>
    <xdr:to>
      <xdr:col>2</xdr:col>
      <xdr:colOff>1628775</xdr:colOff>
      <xdr:row>1</xdr:row>
      <xdr:rowOff>609600</xdr:rowOff>
    </xdr:to>
    <xdr:pic>
      <xdr:nvPicPr>
        <xdr:cNvPr id="2067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0" y="200025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85725</xdr:rowOff>
    </xdr:from>
    <xdr:to>
      <xdr:col>3</xdr:col>
      <xdr:colOff>1371600</xdr:colOff>
      <xdr:row>1</xdr:row>
      <xdr:rowOff>790575</xdr:rowOff>
    </xdr:to>
    <xdr:pic>
      <xdr:nvPicPr>
        <xdr:cNvPr id="3074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85900" y="276225"/>
          <a:ext cx="1962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zoomScale="115" zoomScaleNormal="115" zoomScalePageLayoutView="140" workbookViewId="0" topLeftCell="A1">
      <pane ySplit="3" topLeftCell="A4" activePane="bottomLeft" state="frozen"/>
      <selection pane="bottomLeft" activeCell="E34" sqref="E34"/>
    </sheetView>
  </sheetViews>
  <sheetFormatPr defaultColWidth="12.625" defaultRowHeight="15" customHeight="1"/>
  <cols>
    <col min="1" max="1" width="3.125" style="1" customWidth="1"/>
    <col min="2" max="2" width="20.625" style="1" customWidth="1"/>
    <col min="3" max="3" width="13.375" style="1" customWidth="1"/>
    <col min="4" max="4" width="11.50390625" style="1" customWidth="1"/>
    <col min="5" max="5" width="14.50390625" style="1" customWidth="1"/>
    <col min="6" max="6" width="12.375" style="1" customWidth="1"/>
    <col min="7" max="7" width="15.375" style="1" customWidth="1"/>
    <col min="8" max="8" width="12.875" style="1" customWidth="1"/>
    <col min="9" max="9" width="16.00390625" style="1" customWidth="1"/>
    <col min="10" max="16384" width="12.625" style="1" customWidth="1"/>
  </cols>
  <sheetData>
    <row r="2" spans="2:9" ht="73" customHeight="1">
      <c r="B2" s="74" t="s">
        <v>363</v>
      </c>
      <c r="C2" s="105" t="s">
        <v>1</v>
      </c>
      <c r="D2" s="106"/>
      <c r="E2" s="106"/>
      <c r="F2" s="106"/>
      <c r="G2" s="106"/>
      <c r="H2" s="106"/>
      <c r="I2" s="106"/>
    </row>
    <row r="3" spans="2:9" ht="60" customHeight="1">
      <c r="B3" s="73" t="s">
        <v>364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</row>
    <row r="4" spans="2:9" ht="12.75" customHeight="1">
      <c r="B4" s="3" t="s">
        <v>362</v>
      </c>
      <c r="C4" s="4">
        <v>324127</v>
      </c>
      <c r="D4" s="4">
        <v>58648</v>
      </c>
      <c r="E4" s="4">
        <v>12046</v>
      </c>
      <c r="F4" s="102">
        <v>0.20539489837675623</v>
      </c>
      <c r="G4" s="4">
        <v>46594</v>
      </c>
      <c r="H4" s="4">
        <v>26.907438153743982</v>
      </c>
      <c r="I4" s="4">
        <v>5.526650525167098</v>
      </c>
    </row>
    <row r="5" spans="2:9" ht="12.75" customHeight="1">
      <c r="B5" s="3" t="s">
        <v>361</v>
      </c>
      <c r="C5" s="103">
        <v>107035</v>
      </c>
      <c r="D5" s="103">
        <v>14862</v>
      </c>
      <c r="E5" s="4">
        <v>4127</v>
      </c>
      <c r="F5" s="102">
        <v>0.27768806351769615</v>
      </c>
      <c r="G5" s="4">
        <v>10735</v>
      </c>
      <c r="H5" s="4">
        <v>25.93530409498425</v>
      </c>
      <c r="I5" s="4">
        <v>7.201924370878751</v>
      </c>
    </row>
    <row r="6" spans="2:9" ht="12.75" customHeight="1">
      <c r="B6" s="3" t="s">
        <v>360</v>
      </c>
      <c r="C6" s="103">
        <v>214930</v>
      </c>
      <c r="D6" s="103">
        <v>28718</v>
      </c>
      <c r="E6" s="103">
        <v>6139</v>
      </c>
      <c r="F6" s="102">
        <v>0.21376836827077095</v>
      </c>
      <c r="G6" s="4">
        <v>22578</v>
      </c>
      <c r="H6" s="4">
        <v>35.01058804365532</v>
      </c>
      <c r="I6" s="4">
        <v>7.48415627829236</v>
      </c>
    </row>
    <row r="7" spans="2:9" ht="12.75" customHeight="1">
      <c r="B7" s="58" t="s">
        <v>77</v>
      </c>
      <c r="C7" s="55">
        <f>SUM(C4:C6)</f>
        <v>646092</v>
      </c>
      <c r="D7" s="55">
        <f>SUM(D4:D6)</f>
        <v>102228</v>
      </c>
      <c r="E7" s="55">
        <f>SUM(E4:E6)</f>
        <v>22312</v>
      </c>
      <c r="F7" s="72">
        <f>E7/D7</f>
        <v>0.21825722893923388</v>
      </c>
      <c r="G7" s="55">
        <f>SUM(G4:G6)</f>
        <v>79907</v>
      </c>
      <c r="H7" s="56">
        <f>C7/E7</f>
        <v>28.957153101470062</v>
      </c>
      <c r="I7" s="56">
        <f>C7/D7</f>
        <v>6.320107993895997</v>
      </c>
    </row>
    <row r="8" ht="12.75" customHeight="1"/>
    <row r="9" spans="3:9" ht="12.75" customHeight="1">
      <c r="C9" s="101"/>
      <c r="D9" s="101"/>
      <c r="E9" s="101"/>
      <c r="F9" s="97"/>
      <c r="G9" s="95"/>
      <c r="H9" s="95"/>
      <c r="I9" s="95"/>
    </row>
    <row r="10" spans="3:9" ht="12.75" customHeight="1">
      <c r="C10" s="101"/>
      <c r="D10" s="101"/>
      <c r="E10" s="95"/>
      <c r="F10" s="97"/>
      <c r="G10" s="95"/>
      <c r="H10" s="95"/>
      <c r="I10" s="95"/>
    </row>
    <row r="11" spans="3:10" ht="12.75" customHeight="1">
      <c r="C11" s="95"/>
      <c r="D11" s="95"/>
      <c r="E11" s="95"/>
      <c r="F11" s="97"/>
      <c r="G11" s="95"/>
      <c r="H11" s="95"/>
      <c r="I11" s="95"/>
      <c r="J11" s="96"/>
    </row>
    <row r="12" ht="12.75" customHeight="1">
      <c r="C12" s="71"/>
    </row>
    <row r="13" ht="12.75" customHeight="1">
      <c r="E13" s="70"/>
    </row>
    <row r="14" spans="3:9" ht="12.75" customHeight="1">
      <c r="C14" s="95"/>
      <c r="D14" s="95"/>
      <c r="E14" s="95"/>
      <c r="F14" s="97"/>
      <c r="H14" s="95"/>
      <c r="I14" s="95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1">
    <mergeCell ref="C2:I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3"/>
  <sheetViews>
    <sheetView workbookViewId="0" topLeftCell="A1">
      <pane ySplit="4" topLeftCell="A25" activePane="bottomLeft" state="frozen"/>
      <selection pane="bottomLeft" activeCell="I54" sqref="I54"/>
    </sheetView>
  </sheetViews>
  <sheetFormatPr defaultColWidth="12.625" defaultRowHeight="15" customHeight="1"/>
  <cols>
    <col min="1" max="1" width="3.125" style="1" customWidth="1"/>
    <col min="2" max="2" width="34.125" style="1" customWidth="1"/>
    <col min="3" max="3" width="20.50390625" style="1" customWidth="1"/>
    <col min="4" max="4" width="10.125" style="1" customWidth="1"/>
    <col min="5" max="5" width="11.625" style="1" customWidth="1"/>
    <col min="6" max="6" width="10.50390625" style="1" customWidth="1"/>
    <col min="7" max="7" width="11.375" style="1" customWidth="1"/>
    <col min="8" max="8" width="9.625" style="1" customWidth="1"/>
    <col min="9" max="9" width="8.625" style="1" customWidth="1"/>
    <col min="10" max="10" width="10.625" style="1" customWidth="1"/>
    <col min="11" max="11" width="7.625" style="1" customWidth="1"/>
    <col min="12" max="12" width="9.375" style="1" customWidth="1"/>
    <col min="13" max="13" width="10.50390625" style="1" customWidth="1"/>
    <col min="14" max="14" width="10.125" style="1" customWidth="1"/>
    <col min="15" max="16384" width="12.625" style="1" customWidth="1"/>
  </cols>
  <sheetData>
    <row r="2" spans="2:14" ht="79" customHeight="1">
      <c r="B2" s="107" t="s">
        <v>0</v>
      </c>
      <c r="C2" s="107"/>
      <c r="D2" s="108" t="s">
        <v>1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98" customHeight="1">
      <c r="B3" s="2" t="s">
        <v>364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2:14" ht="15"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/>
      <c r="K4" s="2"/>
      <c r="L4" s="2" t="s">
        <v>26</v>
      </c>
      <c r="M4" s="2" t="s">
        <v>27</v>
      </c>
      <c r="N4" s="2"/>
    </row>
    <row r="5" spans="2:14" ht="12.75" customHeight="1">
      <c r="B5" s="3" t="s">
        <v>28</v>
      </c>
      <c r="C5" s="4">
        <v>118559</v>
      </c>
      <c r="D5" s="4">
        <v>11508</v>
      </c>
      <c r="E5" s="4">
        <v>3321</v>
      </c>
      <c r="F5" s="5">
        <f>E5/D5</f>
        <v>0.2885818561001043</v>
      </c>
      <c r="G5" s="4">
        <v>8187</v>
      </c>
      <c r="H5" s="4">
        <f>C5/E5</f>
        <v>35.699789220114425</v>
      </c>
      <c r="I5" s="4">
        <f>C5/D5</f>
        <v>10.302311435523114</v>
      </c>
      <c r="J5" s="4">
        <v>5571</v>
      </c>
      <c r="K5" s="4">
        <v>1</v>
      </c>
      <c r="L5" s="4">
        <v>866593</v>
      </c>
      <c r="M5" s="6">
        <f>C5/L5</f>
        <v>0.13681047504422492</v>
      </c>
      <c r="N5" s="4">
        <f>_xlfn.RANK.EQ(M5,$M$5:$M$46)</f>
        <v>1</v>
      </c>
    </row>
    <row r="6" spans="2:14" ht="12.75" customHeight="1">
      <c r="B6" s="3" t="s">
        <v>29</v>
      </c>
      <c r="C6" s="4">
        <v>111828</v>
      </c>
      <c r="D6" s="4">
        <v>28984</v>
      </c>
      <c r="E6" s="4">
        <v>4292</v>
      </c>
      <c r="F6" s="5">
        <f>E6/D6</f>
        <v>0.1480817002484129</v>
      </c>
      <c r="G6" s="4">
        <v>24692</v>
      </c>
      <c r="H6" s="4">
        <f>C6/E6</f>
        <v>26.05498602050326</v>
      </c>
      <c r="I6" s="4">
        <f>C6/D6</f>
        <v>3.8582666298647528</v>
      </c>
      <c r="J6" s="4">
        <v>868</v>
      </c>
      <c r="K6" s="4">
        <v>1</v>
      </c>
      <c r="L6" s="4">
        <v>866593</v>
      </c>
      <c r="M6" s="6">
        <f>C6/L6</f>
        <v>0.1290432763707992</v>
      </c>
      <c r="N6" s="4">
        <f>_xlfn.RANK.EQ(M6,$M$5:$M$46)</f>
        <v>2</v>
      </c>
    </row>
    <row r="7" spans="2:14" ht="12.75" customHeight="1">
      <c r="B7" s="3" t="s">
        <v>30</v>
      </c>
      <c r="C7" s="4">
        <v>30427</v>
      </c>
      <c r="D7" s="4">
        <v>4952</v>
      </c>
      <c r="E7" s="4">
        <v>1772</v>
      </c>
      <c r="F7" s="5">
        <f>E7/D7</f>
        <v>0.3578352180936995</v>
      </c>
      <c r="G7" s="4">
        <v>3180</v>
      </c>
      <c r="H7" s="4">
        <f>C7/E7</f>
        <v>17.17099322799097</v>
      </c>
      <c r="I7" s="4">
        <f>C7/D7</f>
        <v>6.144386106623586</v>
      </c>
      <c r="J7" s="4">
        <v>475</v>
      </c>
      <c r="K7" s="4">
        <v>1</v>
      </c>
      <c r="L7" s="4">
        <v>866593</v>
      </c>
      <c r="M7" s="6">
        <f>C7/L7</f>
        <v>0.035111061363292805</v>
      </c>
      <c r="N7" s="4">
        <f>_xlfn.RANK.EQ(M7,$M$5:$M$46)</f>
        <v>3</v>
      </c>
    </row>
    <row r="8" spans="2:14" ht="12.75" customHeight="1">
      <c r="B8" s="3" t="s">
        <v>31</v>
      </c>
      <c r="C8" s="4">
        <v>26505</v>
      </c>
      <c r="D8" s="4">
        <v>5076</v>
      </c>
      <c r="E8" s="4">
        <v>892</v>
      </c>
      <c r="F8" s="5">
        <f>E8/D8</f>
        <v>0.17572892040977148</v>
      </c>
      <c r="G8" s="4">
        <v>4184</v>
      </c>
      <c r="H8" s="4">
        <f>C8/E8</f>
        <v>29.71412556053812</v>
      </c>
      <c r="I8" s="4">
        <f>C8/D8</f>
        <v>5.221631205673759</v>
      </c>
      <c r="J8" s="4">
        <v>1246</v>
      </c>
      <c r="K8" s="4">
        <v>1</v>
      </c>
      <c r="L8" s="4">
        <v>866593</v>
      </c>
      <c r="M8" s="6">
        <f>C8/L8</f>
        <v>0.030585292057517196</v>
      </c>
      <c r="N8" s="4">
        <f>_xlfn.RANK.EQ(M8,$M$5:$M$46)</f>
        <v>4</v>
      </c>
    </row>
    <row r="9" spans="2:14" ht="12.75" customHeight="1">
      <c r="B9" s="3" t="s">
        <v>32</v>
      </c>
      <c r="C9" s="4">
        <v>22851</v>
      </c>
      <c r="D9" s="4">
        <v>4704</v>
      </c>
      <c r="E9" s="4">
        <v>1116</v>
      </c>
      <c r="F9" s="5">
        <f>E9/D9</f>
        <v>0.2372448979591837</v>
      </c>
      <c r="G9" s="4">
        <v>3588</v>
      </c>
      <c r="H9" s="4">
        <f>C9/E9</f>
        <v>20.475806451612904</v>
      </c>
      <c r="I9" s="4">
        <f>C9/D9</f>
        <v>4.857780612244898</v>
      </c>
      <c r="J9" s="4">
        <v>322</v>
      </c>
      <c r="K9" s="4">
        <v>1</v>
      </c>
      <c r="L9" s="4">
        <v>866593</v>
      </c>
      <c r="M9" s="6">
        <f>C9/L9</f>
        <v>0.026368779807822127</v>
      </c>
      <c r="N9" s="4">
        <f>_xlfn.RANK.EQ(M9,$M$5:$M$46)</f>
        <v>5</v>
      </c>
    </row>
    <row r="10" spans="2:14" ht="12.75" customHeight="1">
      <c r="B10" s="3" t="s">
        <v>34</v>
      </c>
      <c r="C10" s="4">
        <v>2411</v>
      </c>
      <c r="D10" s="4">
        <v>344</v>
      </c>
      <c r="E10" s="4">
        <v>68</v>
      </c>
      <c r="F10" s="5">
        <f>E10/D10</f>
        <v>0.19767441860465115</v>
      </c>
      <c r="G10" s="4">
        <v>276</v>
      </c>
      <c r="H10" s="4">
        <f>C10/E10</f>
        <v>35.455882352941174</v>
      </c>
      <c r="I10" s="4">
        <f>C10/D10</f>
        <v>7.008720930232558</v>
      </c>
      <c r="J10" s="4">
        <v>847</v>
      </c>
      <c r="K10" s="4">
        <v>1</v>
      </c>
      <c r="L10" s="4">
        <v>866593</v>
      </c>
      <c r="M10" s="6">
        <f>C10/L10</f>
        <v>0.0027821595604857184</v>
      </c>
      <c r="N10" s="4">
        <f>_xlfn.RANK.EQ(M10,$M$5:$M$46)</f>
        <v>6</v>
      </c>
    </row>
    <row r="11" spans="2:14" ht="12.75" customHeight="1">
      <c r="B11" s="3" t="s">
        <v>35</v>
      </c>
      <c r="C11" s="4">
        <v>2357</v>
      </c>
      <c r="D11" s="4">
        <v>298</v>
      </c>
      <c r="E11" s="4">
        <v>47</v>
      </c>
      <c r="F11" s="5">
        <f>E11/D11</f>
        <v>0.15771812080536912</v>
      </c>
      <c r="G11" s="4">
        <v>251</v>
      </c>
      <c r="H11" s="4">
        <f>C11/E11</f>
        <v>50.148936170212764</v>
      </c>
      <c r="I11" s="4">
        <f>C11/D11</f>
        <v>7.909395973154362</v>
      </c>
      <c r="J11" s="4">
        <v>400</v>
      </c>
      <c r="K11" s="4">
        <v>1</v>
      </c>
      <c r="L11" s="4">
        <v>866593</v>
      </c>
      <c r="M11" s="6">
        <f>C11/L11</f>
        <v>0.0027198465715739684</v>
      </c>
      <c r="N11" s="4">
        <f>_xlfn.RANK.EQ(M11,$M$5:$M$46)</f>
        <v>7</v>
      </c>
    </row>
    <row r="12" spans="2:14" ht="12.75" customHeight="1">
      <c r="B12" s="3" t="s">
        <v>33</v>
      </c>
      <c r="C12" s="4">
        <v>2209</v>
      </c>
      <c r="D12" s="4">
        <v>85</v>
      </c>
      <c r="E12" s="4">
        <v>46</v>
      </c>
      <c r="F12" s="5">
        <f>E12/D12</f>
        <v>0.5411764705882353</v>
      </c>
      <c r="G12" s="4">
        <v>39</v>
      </c>
      <c r="H12" s="4">
        <f>C12/E12</f>
        <v>48.02173913043478</v>
      </c>
      <c r="I12" s="4">
        <f>C12/D12</f>
        <v>25.988235294117647</v>
      </c>
      <c r="J12" s="4">
        <v>665</v>
      </c>
      <c r="K12" s="4">
        <v>1</v>
      </c>
      <c r="L12" s="4">
        <v>866593</v>
      </c>
      <c r="M12" s="6">
        <f>C12/L12</f>
        <v>0.0025490628241862097</v>
      </c>
      <c r="N12" s="4">
        <f>_xlfn.RANK.EQ(M12,$M$5:$M$46)</f>
        <v>8</v>
      </c>
    </row>
    <row r="13" spans="2:14" ht="12.75" customHeight="1">
      <c r="B13" s="3" t="s">
        <v>36</v>
      </c>
      <c r="C13" s="4">
        <v>1657</v>
      </c>
      <c r="D13" s="4">
        <v>76</v>
      </c>
      <c r="E13" s="4">
        <v>13</v>
      </c>
      <c r="F13" s="5">
        <f>E13/D13</f>
        <v>0.17105263157894737</v>
      </c>
      <c r="G13" s="4">
        <v>63</v>
      </c>
      <c r="H13" s="4">
        <f>C13/E13</f>
        <v>127.46153846153847</v>
      </c>
      <c r="I13" s="4">
        <f>C13/D13</f>
        <v>21.80263157894737</v>
      </c>
      <c r="J13" s="4">
        <v>421</v>
      </c>
      <c r="K13" s="4">
        <v>1</v>
      </c>
      <c r="L13" s="4">
        <v>866593</v>
      </c>
      <c r="M13" s="6">
        <f>C13/L13</f>
        <v>0.001912085604199434</v>
      </c>
      <c r="N13" s="4">
        <f>_xlfn.RANK.EQ(M13,$M$5:$M$46)</f>
        <v>9</v>
      </c>
    </row>
    <row r="14" spans="2:14" ht="12.75" customHeight="1">
      <c r="B14" s="3" t="s">
        <v>37</v>
      </c>
      <c r="C14" s="4">
        <v>833</v>
      </c>
      <c r="D14" s="4">
        <v>62</v>
      </c>
      <c r="E14" s="4">
        <v>20</v>
      </c>
      <c r="F14" s="5">
        <f>E14/D14</f>
        <v>0.3225806451612903</v>
      </c>
      <c r="G14" s="4">
        <v>42</v>
      </c>
      <c r="H14" s="4">
        <f>C14/E14</f>
        <v>41.65</v>
      </c>
      <c r="I14" s="4">
        <f>C14/D14</f>
        <v>13.435483870967742</v>
      </c>
      <c r="J14" s="4">
        <v>382</v>
      </c>
      <c r="K14" s="4">
        <v>1</v>
      </c>
      <c r="L14" s="4">
        <v>866593</v>
      </c>
      <c r="M14" s="6">
        <f>C14/L14</f>
        <v>0.0009612355511756961</v>
      </c>
      <c r="N14" s="4">
        <f>_xlfn.RANK.EQ(M14,$M$5:$M$46)</f>
        <v>10</v>
      </c>
    </row>
    <row r="15" spans="2:14" ht="12.75" customHeight="1">
      <c r="B15" s="3" t="s">
        <v>38</v>
      </c>
      <c r="C15" s="4">
        <v>602</v>
      </c>
      <c r="D15" s="4">
        <v>229</v>
      </c>
      <c r="E15" s="4">
        <v>56</v>
      </c>
      <c r="F15" s="5">
        <f>E15/D15</f>
        <v>0.2445414847161572</v>
      </c>
      <c r="G15" s="4">
        <v>173</v>
      </c>
      <c r="H15" s="4">
        <f>C15/E15</f>
        <v>10.75</v>
      </c>
      <c r="I15" s="4">
        <f>C15/D15</f>
        <v>2.62882096069869</v>
      </c>
      <c r="J15" s="4">
        <v>43</v>
      </c>
      <c r="K15" s="4">
        <v>1</v>
      </c>
      <c r="L15" s="4">
        <v>866593</v>
      </c>
      <c r="M15" s="6">
        <f>C15/L15</f>
        <v>0.0006946744319420997</v>
      </c>
      <c r="N15" s="4">
        <f>_xlfn.RANK.EQ(M15,$M$5:$M$46)</f>
        <v>11</v>
      </c>
    </row>
    <row r="16" spans="2:14" ht="12.75" customHeight="1">
      <c r="B16" s="3" t="s">
        <v>39</v>
      </c>
      <c r="C16" s="4">
        <v>533</v>
      </c>
      <c r="D16" s="4">
        <v>244</v>
      </c>
      <c r="E16" s="4">
        <v>64</v>
      </c>
      <c r="F16" s="5">
        <f>E16/D16</f>
        <v>0.26229508196721313</v>
      </c>
      <c r="G16" s="4">
        <v>180</v>
      </c>
      <c r="H16" s="4">
        <f>C16/E16</f>
        <v>8.328125</v>
      </c>
      <c r="I16" s="4">
        <f>C16/D16</f>
        <v>2.1844262295081966</v>
      </c>
      <c r="J16" s="4">
        <v>64</v>
      </c>
      <c r="K16" s="4">
        <v>1</v>
      </c>
      <c r="L16" s="4">
        <v>866593</v>
      </c>
      <c r="M16" s="6">
        <f>C16/L16</f>
        <v>0.0006150522794437527</v>
      </c>
      <c r="N16" s="4">
        <f>_xlfn.RANK.EQ(M16,$M$5:$M$46)</f>
        <v>12</v>
      </c>
    </row>
    <row r="17" spans="2:14" ht="12.75" customHeight="1">
      <c r="B17" s="3" t="s">
        <v>41</v>
      </c>
      <c r="C17" s="4">
        <v>429</v>
      </c>
      <c r="D17" s="4">
        <v>217</v>
      </c>
      <c r="E17" s="4">
        <v>33</v>
      </c>
      <c r="F17" s="5">
        <f>E17/D17</f>
        <v>0.15207373271889402</v>
      </c>
      <c r="G17" s="4">
        <v>184</v>
      </c>
      <c r="H17" s="4">
        <f>C17/E17</f>
        <v>13</v>
      </c>
      <c r="I17" s="4">
        <f>C17/D17</f>
        <v>1.976958525345622</v>
      </c>
      <c r="J17" s="4">
        <v>66</v>
      </c>
      <c r="K17" s="4">
        <v>1</v>
      </c>
      <c r="L17" s="4">
        <v>866593</v>
      </c>
      <c r="M17" s="6">
        <f>C17/L17</f>
        <v>0.000495042078576679</v>
      </c>
      <c r="N17" s="4">
        <f>_xlfn.RANK.EQ(M17,$M$5:$M$46)</f>
        <v>13</v>
      </c>
    </row>
    <row r="18" spans="2:14" ht="12.75" customHeight="1">
      <c r="B18" s="3" t="s">
        <v>40</v>
      </c>
      <c r="C18" s="4">
        <v>419</v>
      </c>
      <c r="D18" s="4">
        <v>138</v>
      </c>
      <c r="E18" s="4">
        <v>34</v>
      </c>
      <c r="F18" s="5">
        <f>E18/D18</f>
        <v>0.2463768115942029</v>
      </c>
      <c r="G18" s="4">
        <v>104</v>
      </c>
      <c r="H18" s="4">
        <f>C18/E18</f>
        <v>12.323529411764707</v>
      </c>
      <c r="I18" s="4">
        <f>C18/D18</f>
        <v>3.036231884057971</v>
      </c>
      <c r="J18" s="4">
        <v>88</v>
      </c>
      <c r="K18" s="4">
        <v>1</v>
      </c>
      <c r="L18" s="4">
        <v>866593</v>
      </c>
      <c r="M18" s="6">
        <f>C18/L18</f>
        <v>0.00048350263618561425</v>
      </c>
      <c r="N18" s="4">
        <f>_xlfn.RANK.EQ(M18,$M$5:$M$46)</f>
        <v>14</v>
      </c>
    </row>
    <row r="19" spans="2:14" ht="12.75" customHeight="1">
      <c r="B19" s="3" t="s">
        <v>42</v>
      </c>
      <c r="C19" s="4">
        <v>315</v>
      </c>
      <c r="D19" s="4">
        <v>87</v>
      </c>
      <c r="E19" s="4">
        <v>14</v>
      </c>
      <c r="F19" s="5">
        <f>E19/D19</f>
        <v>0.16091954022988506</v>
      </c>
      <c r="G19" s="4">
        <v>73</v>
      </c>
      <c r="H19" s="4">
        <f>C19/E19</f>
        <v>22.5</v>
      </c>
      <c r="I19" s="4">
        <f>C19/D19</f>
        <v>3.6206896551724137</v>
      </c>
      <c r="J19" s="4">
        <v>124</v>
      </c>
      <c r="K19" s="4">
        <v>1</v>
      </c>
      <c r="L19" s="4">
        <v>866593</v>
      </c>
      <c r="M19" s="6">
        <f>C19/L19</f>
        <v>0.00036349243531854053</v>
      </c>
      <c r="N19" s="4">
        <f>_xlfn.RANK.EQ(M19,$M$5:$M$46)</f>
        <v>15</v>
      </c>
    </row>
    <row r="20" spans="2:14" ht="12.75" customHeight="1">
      <c r="B20" s="3" t="s">
        <v>44</v>
      </c>
      <c r="C20" s="4">
        <v>253</v>
      </c>
      <c r="D20" s="4">
        <v>161</v>
      </c>
      <c r="E20" s="4">
        <v>30</v>
      </c>
      <c r="F20" s="5">
        <f>E20/D20</f>
        <v>0.18633540372670807</v>
      </c>
      <c r="G20" s="4">
        <v>131</v>
      </c>
      <c r="H20" s="4">
        <f>C20/E20</f>
        <v>8.433333333333334</v>
      </c>
      <c r="I20" s="4">
        <f>C20/D20</f>
        <v>1.5714285714285714</v>
      </c>
      <c r="J20" s="4">
        <v>53</v>
      </c>
      <c r="K20" s="4">
        <v>1</v>
      </c>
      <c r="L20" s="4">
        <v>866593</v>
      </c>
      <c r="M20" s="6">
        <f>C20/L20</f>
        <v>0.0002919478924939389</v>
      </c>
      <c r="N20" s="4">
        <f>_xlfn.RANK.EQ(M20,$M$5:$M$46)</f>
        <v>16</v>
      </c>
    </row>
    <row r="21" spans="2:14" ht="12.75" customHeight="1">
      <c r="B21" s="3" t="s">
        <v>43</v>
      </c>
      <c r="C21" s="4">
        <v>245</v>
      </c>
      <c r="D21" s="4">
        <v>126</v>
      </c>
      <c r="E21" s="4">
        <v>16</v>
      </c>
      <c r="F21" s="5">
        <f>E21/D21</f>
        <v>0.12698412698412698</v>
      </c>
      <c r="G21" s="4">
        <v>110</v>
      </c>
      <c r="H21" s="4">
        <f>C21/E21</f>
        <v>15.3125</v>
      </c>
      <c r="I21" s="4">
        <f>C21/D21</f>
        <v>1.9444444444444444</v>
      </c>
      <c r="J21" s="4">
        <v>89</v>
      </c>
      <c r="K21" s="4">
        <v>1</v>
      </c>
      <c r="L21" s="4">
        <v>866593</v>
      </c>
      <c r="M21" s="6">
        <f>C21/L21</f>
        <v>0.00028271633858108707</v>
      </c>
      <c r="N21" s="4">
        <f>_xlfn.RANK.EQ(M21,$M$5:$M$46)</f>
        <v>17</v>
      </c>
    </row>
    <row r="22" spans="2:14" ht="12.75" customHeight="1">
      <c r="B22" s="3" t="s">
        <v>45</v>
      </c>
      <c r="C22" s="4">
        <v>195</v>
      </c>
      <c r="D22" s="4">
        <v>131</v>
      </c>
      <c r="E22" s="4">
        <v>20</v>
      </c>
      <c r="F22" s="5">
        <f>E22/D22</f>
        <v>0.15267175572519084</v>
      </c>
      <c r="G22" s="4">
        <v>111</v>
      </c>
      <c r="H22" s="4">
        <f>C22/E22</f>
        <v>9.75</v>
      </c>
      <c r="I22" s="4">
        <f>C22/D22</f>
        <v>1.4885496183206106</v>
      </c>
      <c r="J22" s="4">
        <v>60</v>
      </c>
      <c r="K22" s="4">
        <v>1</v>
      </c>
      <c r="L22" s="4">
        <v>866593</v>
      </c>
      <c r="M22" s="6">
        <f>C22/L22</f>
        <v>0.0002250191266257632</v>
      </c>
      <c r="N22" s="4">
        <f>_xlfn.RANK.EQ(M22,$M$5:$M$46)</f>
        <v>18</v>
      </c>
    </row>
    <row r="23" spans="2:14" ht="12.75" customHeight="1">
      <c r="B23" s="3" t="s">
        <v>46</v>
      </c>
      <c r="C23" s="4">
        <v>164</v>
      </c>
      <c r="D23" s="4">
        <v>69</v>
      </c>
      <c r="E23" s="4">
        <v>15</v>
      </c>
      <c r="F23" s="5">
        <f>E23/D23</f>
        <v>0.21739130434782608</v>
      </c>
      <c r="G23" s="4">
        <v>54</v>
      </c>
      <c r="H23" s="4">
        <f>C23/E23</f>
        <v>10.933333333333334</v>
      </c>
      <c r="I23" s="4">
        <f>C23/D23</f>
        <v>2.3768115942028984</v>
      </c>
      <c r="J23" s="4">
        <v>70</v>
      </c>
      <c r="K23" s="4">
        <v>1</v>
      </c>
      <c r="L23" s="4">
        <v>866593</v>
      </c>
      <c r="M23" s="6">
        <f>C23/L23</f>
        <v>0.00018924685521346237</v>
      </c>
      <c r="N23" s="4">
        <f>_xlfn.RANK.EQ(M23,$M$5:$M$46)</f>
        <v>19</v>
      </c>
    </row>
    <row r="24" spans="2:14" ht="12.75" customHeight="1">
      <c r="B24" s="3" t="s">
        <v>47</v>
      </c>
      <c r="C24" s="4">
        <v>155</v>
      </c>
      <c r="D24" s="4">
        <v>89</v>
      </c>
      <c r="E24" s="4">
        <v>24</v>
      </c>
      <c r="F24" s="5">
        <f>E24/D24</f>
        <v>0.2696629213483146</v>
      </c>
      <c r="G24" s="4">
        <v>65</v>
      </c>
      <c r="H24" s="4">
        <f>C24/E24</f>
        <v>6.458333333333333</v>
      </c>
      <c r="I24" s="4">
        <f>C24/D24</f>
        <v>1.7415730337078652</v>
      </c>
      <c r="J24" s="4">
        <v>42</v>
      </c>
      <c r="K24" s="4">
        <v>1</v>
      </c>
      <c r="L24" s="4">
        <v>866593</v>
      </c>
      <c r="M24" s="6">
        <f>C24/L24</f>
        <v>0.00017886135706150408</v>
      </c>
      <c r="N24" s="4">
        <f>_xlfn.RANK.EQ(M24,$M$5:$M$46)</f>
        <v>20</v>
      </c>
    </row>
    <row r="25" spans="2:14" ht="12.75" customHeight="1">
      <c r="B25" s="3" t="s">
        <v>60</v>
      </c>
      <c r="C25" s="4">
        <v>146</v>
      </c>
      <c r="D25" s="4">
        <v>15</v>
      </c>
      <c r="E25" s="4">
        <v>7</v>
      </c>
      <c r="F25" s="5">
        <f>E25/D25</f>
        <v>0.4666666666666667</v>
      </c>
      <c r="G25" s="4">
        <v>8</v>
      </c>
      <c r="H25" s="4">
        <f>C25/E25</f>
        <v>20.857142857142858</v>
      </c>
      <c r="I25" s="4">
        <f>C25/D25</f>
        <v>9.733333333333333</v>
      </c>
      <c r="J25" s="4">
        <v>84</v>
      </c>
      <c r="K25" s="4">
        <v>1</v>
      </c>
      <c r="L25" s="4">
        <v>866593</v>
      </c>
      <c r="M25" s="6">
        <f>C25/L25</f>
        <v>0.00016847585890954577</v>
      </c>
      <c r="N25" s="4">
        <f>_xlfn.RANK.EQ(M25,$M$5:$M$46)</f>
        <v>21</v>
      </c>
    </row>
    <row r="26" spans="2:14" ht="12.75" customHeight="1">
      <c r="B26" s="3" t="s">
        <v>49</v>
      </c>
      <c r="C26" s="4">
        <v>138</v>
      </c>
      <c r="D26" s="4">
        <v>42</v>
      </c>
      <c r="E26" s="4">
        <v>9</v>
      </c>
      <c r="F26" s="5">
        <f>E26/D26</f>
        <v>0.21428571428571427</v>
      </c>
      <c r="G26" s="4">
        <v>33</v>
      </c>
      <c r="H26" s="4">
        <f>C26/E26</f>
        <v>15.333333333333334</v>
      </c>
      <c r="I26" s="4">
        <f>C26/D26</f>
        <v>3.2857142857142856</v>
      </c>
      <c r="J26" s="4">
        <v>90</v>
      </c>
      <c r="K26" s="4">
        <v>1</v>
      </c>
      <c r="L26" s="4">
        <v>866593</v>
      </c>
      <c r="M26" s="6">
        <f>C26/L26</f>
        <v>0.00015924430499669395</v>
      </c>
      <c r="N26" s="4">
        <f>_xlfn.RANK.EQ(M26,$M$5:$M$46)</f>
        <v>22</v>
      </c>
    </row>
    <row r="27" spans="2:14" ht="12.75" customHeight="1">
      <c r="B27" s="3" t="s">
        <v>48</v>
      </c>
      <c r="C27" s="4">
        <v>138</v>
      </c>
      <c r="D27" s="4">
        <v>42</v>
      </c>
      <c r="E27" s="4">
        <v>15</v>
      </c>
      <c r="F27" s="5">
        <f>E27/D27</f>
        <v>0.35714285714285715</v>
      </c>
      <c r="G27" s="4">
        <v>27</v>
      </c>
      <c r="H27" s="4">
        <f>C27/E27</f>
        <v>9.2</v>
      </c>
      <c r="I27" s="4">
        <f>C27/D27</f>
        <v>3.2857142857142856</v>
      </c>
      <c r="J27" s="4">
        <v>34</v>
      </c>
      <c r="K27" s="4">
        <v>1</v>
      </c>
      <c r="L27" s="4">
        <v>866593</v>
      </c>
      <c r="M27" s="6">
        <f>C27/L27</f>
        <v>0.00015924430499669395</v>
      </c>
      <c r="N27" s="4">
        <f>_xlfn.RANK.EQ(M27,$M$5:$M$46)</f>
        <v>22</v>
      </c>
    </row>
    <row r="28" spans="2:14" ht="12.75" customHeight="1">
      <c r="B28" s="3" t="s">
        <v>50</v>
      </c>
      <c r="C28" s="4">
        <v>130</v>
      </c>
      <c r="D28" s="4">
        <v>114</v>
      </c>
      <c r="E28" s="4">
        <v>17</v>
      </c>
      <c r="F28" s="5">
        <f>E28/D28</f>
        <v>0.14912280701754385</v>
      </c>
      <c r="G28" s="4">
        <v>97</v>
      </c>
      <c r="H28" s="4">
        <f>C28/E28</f>
        <v>7.647058823529412</v>
      </c>
      <c r="I28" s="4">
        <f>C28/D28</f>
        <v>1.1403508771929824</v>
      </c>
      <c r="J28" s="4">
        <v>45</v>
      </c>
      <c r="K28" s="4">
        <v>1</v>
      </c>
      <c r="L28" s="4">
        <v>866593</v>
      </c>
      <c r="M28" s="6">
        <f>C28/L28</f>
        <v>0.00015001275108384213</v>
      </c>
      <c r="N28" s="4">
        <f>_xlfn.RANK.EQ(M28,$M$5:$M$46)</f>
        <v>24</v>
      </c>
    </row>
    <row r="29" spans="2:14" ht="12.75" customHeight="1">
      <c r="B29" s="3" t="s">
        <v>51</v>
      </c>
      <c r="C29" s="4">
        <v>116</v>
      </c>
      <c r="D29" s="4">
        <v>104</v>
      </c>
      <c r="E29" s="4">
        <v>9</v>
      </c>
      <c r="F29" s="5">
        <f>E29/D29</f>
        <v>0.08653846153846154</v>
      </c>
      <c r="G29" s="4">
        <v>95</v>
      </c>
      <c r="H29" s="4">
        <f>C29/E29</f>
        <v>12.88888888888889</v>
      </c>
      <c r="I29" s="4">
        <f>C29/D29</f>
        <v>1.1153846153846154</v>
      </c>
      <c r="J29" s="4">
        <v>47</v>
      </c>
      <c r="K29" s="4">
        <v>3</v>
      </c>
      <c r="L29" s="4">
        <v>866593</v>
      </c>
      <c r="M29" s="6">
        <f>C29/L29</f>
        <v>0.00013385753173635143</v>
      </c>
      <c r="N29" s="4">
        <f>_xlfn.RANK.EQ(M29,$M$5:$M$46)</f>
        <v>25</v>
      </c>
    </row>
    <row r="30" spans="2:14" ht="12.75" customHeight="1">
      <c r="B30" s="3" t="s">
        <v>52</v>
      </c>
      <c r="C30" s="4">
        <v>74</v>
      </c>
      <c r="D30" s="4">
        <v>20</v>
      </c>
      <c r="E30" s="4">
        <v>7</v>
      </c>
      <c r="F30" s="5">
        <f>E30/D30</f>
        <v>0.35</v>
      </c>
      <c r="G30" s="4">
        <v>13</v>
      </c>
      <c r="H30" s="4">
        <f>C30/E30</f>
        <v>10.571428571428571</v>
      </c>
      <c r="I30" s="4">
        <f>C30/D30</f>
        <v>3.7</v>
      </c>
      <c r="J30" s="4">
        <v>22</v>
      </c>
      <c r="K30" s="4">
        <v>1</v>
      </c>
      <c r="L30" s="4">
        <v>866593</v>
      </c>
      <c r="M30" s="6">
        <f>C30/L30</f>
        <v>8.539187369387937E-05</v>
      </c>
      <c r="N30" s="4">
        <f>_xlfn.RANK.EQ(M30,$M$5:$M$46)</f>
        <v>26</v>
      </c>
    </row>
    <row r="31" spans="2:14" ht="12.75" customHeight="1">
      <c r="B31" s="3" t="s">
        <v>53</v>
      </c>
      <c r="C31" s="4">
        <v>65</v>
      </c>
      <c r="D31" s="4">
        <v>44</v>
      </c>
      <c r="E31" s="4">
        <v>9</v>
      </c>
      <c r="F31" s="5">
        <f>E31/D31</f>
        <v>0.20454545454545456</v>
      </c>
      <c r="G31" s="4">
        <v>35</v>
      </c>
      <c r="H31" s="4">
        <f>C31/E31</f>
        <v>7.222222222222222</v>
      </c>
      <c r="I31" s="4">
        <f>C31/D31</f>
        <v>1.4772727272727273</v>
      </c>
      <c r="J31" s="4">
        <v>22</v>
      </c>
      <c r="K31" s="4">
        <v>1</v>
      </c>
      <c r="L31" s="4">
        <v>866593</v>
      </c>
      <c r="M31" s="6">
        <f>C31/L31</f>
        <v>7.500637554192107E-05</v>
      </c>
      <c r="N31" s="4">
        <f>_xlfn.RANK.EQ(M31,$M$5:$M$46)</f>
        <v>27</v>
      </c>
    </row>
    <row r="32" spans="2:14" ht="12.75" customHeight="1">
      <c r="B32" s="3" t="s">
        <v>54</v>
      </c>
      <c r="C32" s="4">
        <v>56</v>
      </c>
      <c r="D32" s="4">
        <v>56</v>
      </c>
      <c r="E32" s="4">
        <v>13</v>
      </c>
      <c r="F32" s="5">
        <f>E32/D32</f>
        <v>0.23214285714285715</v>
      </c>
      <c r="G32" s="4">
        <v>43</v>
      </c>
      <c r="H32" s="4">
        <f>C32/E32</f>
        <v>4.3076923076923075</v>
      </c>
      <c r="I32" s="4">
        <f>C32/D32</f>
        <v>1</v>
      </c>
      <c r="J32" s="4">
        <v>21</v>
      </c>
      <c r="K32" s="4">
        <v>1</v>
      </c>
      <c r="L32" s="4">
        <v>866593</v>
      </c>
      <c r="M32" s="6">
        <f>C32/L32</f>
        <v>6.462087738996277E-05</v>
      </c>
      <c r="N32" s="4">
        <f>_xlfn.RANK.EQ(M32,$M$5:$M$46)</f>
        <v>28</v>
      </c>
    </row>
    <row r="33" spans="2:14" ht="12.75" customHeight="1">
      <c r="B33" s="3" t="s">
        <v>55</v>
      </c>
      <c r="C33" s="4">
        <v>38</v>
      </c>
      <c r="D33" s="4">
        <v>31</v>
      </c>
      <c r="E33" s="4">
        <v>7</v>
      </c>
      <c r="F33" s="5">
        <f>E33/D33</f>
        <v>0.22580645161290322</v>
      </c>
      <c r="G33" s="4">
        <v>24</v>
      </c>
      <c r="H33" s="4">
        <f>C33/E33</f>
        <v>5.428571428571429</v>
      </c>
      <c r="I33" s="4">
        <f>C33/D33</f>
        <v>1.2258064516129032</v>
      </c>
      <c r="J33" s="4">
        <v>16</v>
      </c>
      <c r="K33" s="4">
        <v>1</v>
      </c>
      <c r="L33" s="4">
        <v>866593</v>
      </c>
      <c r="M33" s="6">
        <f>C33/L33</f>
        <v>4.384988108604616E-05</v>
      </c>
      <c r="N33" s="4">
        <f>_xlfn.RANK.EQ(M33,$M$5:$M$46)</f>
        <v>29</v>
      </c>
    </row>
    <row r="34" spans="2:14" ht="12.75" customHeight="1">
      <c r="B34" s="3" t="s">
        <v>57</v>
      </c>
      <c r="C34" s="4">
        <v>37</v>
      </c>
      <c r="D34" s="4">
        <v>98</v>
      </c>
      <c r="E34" s="4">
        <v>9</v>
      </c>
      <c r="F34" s="5">
        <f>E34/D34</f>
        <v>0.09183673469387756</v>
      </c>
      <c r="G34" s="4">
        <v>89</v>
      </c>
      <c r="H34" s="4">
        <f>C34/E34</f>
        <v>4.111111111111111</v>
      </c>
      <c r="I34" s="4">
        <f>C34/D34</f>
        <v>0.37755102040816324</v>
      </c>
      <c r="J34" s="4">
        <v>9</v>
      </c>
      <c r="K34" s="4">
        <v>1</v>
      </c>
      <c r="L34" s="4">
        <v>866593</v>
      </c>
      <c r="M34" s="6">
        <f>C34/L34</f>
        <v>4.269593684693968E-05</v>
      </c>
      <c r="N34" s="4">
        <f>_xlfn.RANK.EQ(M34,$M$5:$M$46)</f>
        <v>30</v>
      </c>
    </row>
    <row r="35" spans="2:14" ht="12.75" customHeight="1">
      <c r="B35" s="3" t="s">
        <v>56</v>
      </c>
      <c r="C35" s="4">
        <v>36</v>
      </c>
      <c r="D35" s="4">
        <v>15</v>
      </c>
      <c r="E35" s="4">
        <v>6</v>
      </c>
      <c r="F35" s="5">
        <f>E35/D35</f>
        <v>0.4</v>
      </c>
      <c r="G35" s="4">
        <v>9</v>
      </c>
      <c r="H35" s="4">
        <f>C35/E35</f>
        <v>6</v>
      </c>
      <c r="I35" s="4">
        <f>C35/D35</f>
        <v>2.4</v>
      </c>
      <c r="J35" s="4">
        <v>26</v>
      </c>
      <c r="K35" s="4">
        <v>1</v>
      </c>
      <c r="L35" s="4">
        <v>866593</v>
      </c>
      <c r="M35" s="6">
        <f>C35/L35</f>
        <v>4.15419926078332E-05</v>
      </c>
      <c r="N35" s="4">
        <f>_xlfn.RANK.EQ(M35,$M$5:$M$46)</f>
        <v>31</v>
      </c>
    </row>
    <row r="36" spans="2:14" ht="12.75" customHeight="1">
      <c r="B36" s="3" t="s">
        <v>58</v>
      </c>
      <c r="C36" s="4">
        <v>35</v>
      </c>
      <c r="D36" s="4">
        <v>10</v>
      </c>
      <c r="E36" s="4">
        <v>4</v>
      </c>
      <c r="F36" s="5">
        <f>E36/D36</f>
        <v>0.4</v>
      </c>
      <c r="G36" s="4">
        <v>6</v>
      </c>
      <c r="H36" s="4">
        <f>C36/E36</f>
        <v>8.75</v>
      </c>
      <c r="I36" s="4">
        <f>C36/D36</f>
        <v>3.5</v>
      </c>
      <c r="J36" s="4">
        <v>21</v>
      </c>
      <c r="K36" s="4">
        <v>1</v>
      </c>
      <c r="L36" s="4">
        <v>866593</v>
      </c>
      <c r="M36" s="6">
        <f>C36/L36</f>
        <v>4.038804836872673E-05</v>
      </c>
      <c r="N36" s="4">
        <f>_xlfn.RANK.EQ(M36,$M$5:$M$46)</f>
        <v>32</v>
      </c>
    </row>
    <row r="37" spans="2:14" ht="12.75" customHeight="1">
      <c r="B37" s="3" t="s">
        <v>61</v>
      </c>
      <c r="C37" s="4">
        <v>34</v>
      </c>
      <c r="D37" s="4">
        <v>19</v>
      </c>
      <c r="E37" s="4">
        <v>5</v>
      </c>
      <c r="F37" s="5">
        <f>E37/D37</f>
        <v>0.2631578947368421</v>
      </c>
      <c r="G37" s="4">
        <v>14</v>
      </c>
      <c r="H37" s="4">
        <f>C37/E37</f>
        <v>6.8</v>
      </c>
      <c r="I37" s="4">
        <f>C37/D37</f>
        <v>1.7894736842105263</v>
      </c>
      <c r="J37" s="4">
        <v>16</v>
      </c>
      <c r="K37" s="4">
        <v>1</v>
      </c>
      <c r="L37" s="4">
        <v>866593</v>
      </c>
      <c r="M37" s="6">
        <f>C37/L37</f>
        <v>3.923410412962025E-05</v>
      </c>
      <c r="N37" s="4">
        <f>_xlfn.RANK.EQ(M37,$M$5:$M$46)</f>
        <v>33</v>
      </c>
    </row>
    <row r="38" spans="2:14" ht="12.75" customHeight="1">
      <c r="B38" s="3" t="s">
        <v>62</v>
      </c>
      <c r="C38" s="4">
        <v>33</v>
      </c>
      <c r="D38" s="4">
        <v>307</v>
      </c>
      <c r="E38" s="4">
        <v>10</v>
      </c>
      <c r="F38" s="5">
        <f>E38/D38</f>
        <v>0.03257328990228013</v>
      </c>
      <c r="G38" s="4">
        <v>297</v>
      </c>
      <c r="H38" s="4">
        <f>C38/E38</f>
        <v>3.3</v>
      </c>
      <c r="I38" s="4">
        <f>C38/D38</f>
        <v>0.10749185667752444</v>
      </c>
      <c r="J38" s="4">
        <v>8</v>
      </c>
      <c r="K38" s="4">
        <v>1</v>
      </c>
      <c r="L38" s="4">
        <v>866593</v>
      </c>
      <c r="M38" s="6">
        <f>C38/L38</f>
        <v>3.8080159890513774E-05</v>
      </c>
      <c r="N38" s="4">
        <f>_xlfn.RANK.EQ(M38,$M$5:$M$46)</f>
        <v>34</v>
      </c>
    </row>
    <row r="39" spans="2:14" ht="12.75" customHeight="1">
      <c r="B39" s="3" t="s">
        <v>59</v>
      </c>
      <c r="C39" s="4">
        <v>33</v>
      </c>
      <c r="D39" s="4">
        <v>28</v>
      </c>
      <c r="E39" s="4">
        <v>7</v>
      </c>
      <c r="F39" s="5">
        <f>E39/D39</f>
        <v>0.25</v>
      </c>
      <c r="G39" s="4">
        <v>21</v>
      </c>
      <c r="H39" s="4">
        <f>C39/E39</f>
        <v>4.714285714285714</v>
      </c>
      <c r="I39" s="4">
        <f>C39/D39</f>
        <v>1.1785714285714286</v>
      </c>
      <c r="J39" s="4">
        <v>15</v>
      </c>
      <c r="K39" s="4">
        <v>1</v>
      </c>
      <c r="L39" s="4">
        <v>866593</v>
      </c>
      <c r="M39" s="6">
        <f>C39/L39</f>
        <v>3.8080159890513774E-05</v>
      </c>
      <c r="N39" s="4">
        <f>_xlfn.RANK.EQ(M39,$M$5:$M$46)</f>
        <v>34</v>
      </c>
    </row>
    <row r="40" spans="2:14" ht="12.75" customHeight="1">
      <c r="B40" s="3" t="s">
        <v>63</v>
      </c>
      <c r="C40" s="4">
        <v>20</v>
      </c>
      <c r="D40" s="4">
        <v>14</v>
      </c>
      <c r="E40" s="4">
        <v>2</v>
      </c>
      <c r="F40" s="5">
        <f>E40/D40</f>
        <v>0.14285714285714285</v>
      </c>
      <c r="G40" s="4">
        <v>12</v>
      </c>
      <c r="H40" s="4">
        <f>C40/E40</f>
        <v>10</v>
      </c>
      <c r="I40" s="4">
        <f>C40/D40</f>
        <v>1.4285714285714286</v>
      </c>
      <c r="J40" s="4">
        <v>19</v>
      </c>
      <c r="K40" s="4">
        <v>1</v>
      </c>
      <c r="L40" s="4">
        <v>866593</v>
      </c>
      <c r="M40" s="6">
        <f>C40/L40</f>
        <v>2.307888478212956E-05</v>
      </c>
      <c r="N40" s="4">
        <f>_xlfn.RANK.EQ(M40,$M$5:$M$46)</f>
        <v>36</v>
      </c>
    </row>
    <row r="41" spans="2:14" ht="12.75" customHeight="1">
      <c r="B41" s="3" t="s">
        <v>64</v>
      </c>
      <c r="C41" s="4">
        <v>15</v>
      </c>
      <c r="D41" s="4">
        <v>19</v>
      </c>
      <c r="E41" s="4">
        <v>2</v>
      </c>
      <c r="F41" s="5">
        <f>E41/D41</f>
        <v>0.10526315789473684</v>
      </c>
      <c r="G41" s="4">
        <v>17</v>
      </c>
      <c r="H41" s="4">
        <f>C41/E41</f>
        <v>7.5</v>
      </c>
      <c r="I41" s="4">
        <f>C41/D41</f>
        <v>0.7894736842105263</v>
      </c>
      <c r="J41" s="4">
        <v>13</v>
      </c>
      <c r="K41" s="4">
        <v>2</v>
      </c>
      <c r="L41" s="4">
        <v>866593</v>
      </c>
      <c r="M41" s="6">
        <f>C41/L41</f>
        <v>1.730916358659717E-05</v>
      </c>
      <c r="N41" s="4">
        <f>_xlfn.RANK.EQ(M41,$M$5:$M$46)</f>
        <v>37</v>
      </c>
    </row>
    <row r="42" spans="2:14" ht="12.75" customHeight="1">
      <c r="B42" s="3" t="s">
        <v>65</v>
      </c>
      <c r="C42" s="4">
        <v>14</v>
      </c>
      <c r="D42" s="4">
        <v>11</v>
      </c>
      <c r="E42" s="4">
        <v>2</v>
      </c>
      <c r="F42" s="5">
        <f>E42/D42</f>
        <v>0.18181818181818182</v>
      </c>
      <c r="G42" s="4">
        <v>9</v>
      </c>
      <c r="H42" s="4">
        <f>C42/E42</f>
        <v>7</v>
      </c>
      <c r="I42" s="4">
        <f>C42/D42</f>
        <v>1.2727272727272727</v>
      </c>
      <c r="J42" s="4">
        <v>13</v>
      </c>
      <c r="K42" s="4">
        <v>1</v>
      </c>
      <c r="L42" s="4">
        <v>866593</v>
      </c>
      <c r="M42" s="6">
        <f>C42/L42</f>
        <v>1.6155219347490692E-05</v>
      </c>
      <c r="N42" s="4">
        <f>_xlfn.RANK.EQ(M42,$M$5:$M$46)</f>
        <v>38</v>
      </c>
    </row>
    <row r="43" spans="2:14" ht="12.75" customHeight="1">
      <c r="B43" s="3" t="s">
        <v>66</v>
      </c>
      <c r="C43" s="4">
        <v>8</v>
      </c>
      <c r="D43" s="4">
        <v>12</v>
      </c>
      <c r="E43" s="4">
        <v>3</v>
      </c>
      <c r="F43" s="5">
        <f>E43/D43</f>
        <v>0.25</v>
      </c>
      <c r="G43" s="4">
        <v>9</v>
      </c>
      <c r="H43" s="4">
        <f>C43/E43</f>
        <v>2.6666666666666665</v>
      </c>
      <c r="I43" s="4">
        <f>C43/D43</f>
        <v>0.6666666666666666</v>
      </c>
      <c r="J43" s="4">
        <v>5</v>
      </c>
      <c r="K43" s="4">
        <v>1</v>
      </c>
      <c r="L43" s="4">
        <v>866593</v>
      </c>
      <c r="M43" s="6">
        <f>C43/L43</f>
        <v>9.231553912851823E-06</v>
      </c>
      <c r="N43" s="4">
        <f>_xlfn.RANK.EQ(M43,$M$5:$M$46)</f>
        <v>39</v>
      </c>
    </row>
    <row r="44" spans="2:14" ht="12.75" customHeight="1">
      <c r="B44" s="3" t="s">
        <v>69</v>
      </c>
      <c r="C44" s="4">
        <v>5</v>
      </c>
      <c r="D44" s="4">
        <v>44</v>
      </c>
      <c r="E44" s="4">
        <v>4</v>
      </c>
      <c r="F44" s="5">
        <f>E44/D44</f>
        <v>0.09090909090909091</v>
      </c>
      <c r="G44" s="4">
        <v>40</v>
      </c>
      <c r="H44" s="4">
        <f>C44/E44</f>
        <v>1.25</v>
      </c>
      <c r="I44" s="4">
        <f>C44/D44</f>
        <v>0.11363636363636363</v>
      </c>
      <c r="J44" s="4">
        <v>2</v>
      </c>
      <c r="K44" s="4">
        <v>1</v>
      </c>
      <c r="L44" s="4">
        <v>866593</v>
      </c>
      <c r="M44" s="6">
        <f>C44/L44</f>
        <v>5.76972119553239E-06</v>
      </c>
      <c r="N44" s="4">
        <f>_xlfn.RANK.EQ(M44,$M$5:$M$46)</f>
        <v>40</v>
      </c>
    </row>
    <row r="45" spans="2:14" ht="12.75" customHeight="1">
      <c r="B45" s="3" t="s">
        <v>67</v>
      </c>
      <c r="C45" s="4">
        <v>5</v>
      </c>
      <c r="D45" s="4">
        <v>7</v>
      </c>
      <c r="E45" s="4">
        <v>3</v>
      </c>
      <c r="F45" s="5">
        <f>E45/D45</f>
        <v>0.42857142857142855</v>
      </c>
      <c r="G45" s="4">
        <v>4</v>
      </c>
      <c r="H45" s="4">
        <f>C45/E45</f>
        <v>1.6666666666666667</v>
      </c>
      <c r="I45" s="4">
        <f>C45/D45</f>
        <v>0.7142857142857143</v>
      </c>
      <c r="J45" s="4">
        <v>3</v>
      </c>
      <c r="K45" s="4">
        <v>1</v>
      </c>
      <c r="L45" s="4">
        <v>866593</v>
      </c>
      <c r="M45" s="6">
        <f>C45/L45</f>
        <v>5.76972119553239E-06</v>
      </c>
      <c r="N45" s="4">
        <f>_xlfn.RANK.EQ(M45,$M$5:$M$46)</f>
        <v>40</v>
      </c>
    </row>
    <row r="46" spans="2:14" ht="12.75" customHeight="1">
      <c r="B46" s="3" t="s">
        <v>68</v>
      </c>
      <c r="C46" s="4">
        <v>4</v>
      </c>
      <c r="D46" s="4">
        <v>8</v>
      </c>
      <c r="E46" s="4">
        <v>3</v>
      </c>
      <c r="F46" s="5">
        <f>E46/D46</f>
        <v>0.375</v>
      </c>
      <c r="G46" s="4">
        <v>5</v>
      </c>
      <c r="H46" s="4">
        <f>C46/E46</f>
        <v>1.3333333333333333</v>
      </c>
      <c r="I46" s="4">
        <f>C46/D46</f>
        <v>0.5</v>
      </c>
      <c r="J46" s="4">
        <v>2</v>
      </c>
      <c r="K46" s="4">
        <v>1</v>
      </c>
      <c r="L46" s="4">
        <v>866593</v>
      </c>
      <c r="M46" s="6">
        <f>C46/L46</f>
        <v>4.615776956425912E-06</v>
      </c>
      <c r="N46" s="4">
        <f>_xlfn.RANK.EQ(M46,$M$5:$M$46)</f>
        <v>42</v>
      </c>
    </row>
    <row r="47" spans="2:14" ht="12.75" customHeight="1">
      <c r="B47" s="3" t="s">
        <v>70</v>
      </c>
      <c r="C47" s="98" t="s">
        <v>71</v>
      </c>
      <c r="D47" s="4">
        <v>4</v>
      </c>
      <c r="E47" s="98" t="s">
        <v>71</v>
      </c>
      <c r="F47" s="7" t="s">
        <v>71</v>
      </c>
      <c r="G47" s="98" t="s">
        <v>71</v>
      </c>
      <c r="H47" s="7" t="s">
        <v>71</v>
      </c>
      <c r="I47" s="7" t="s">
        <v>71</v>
      </c>
      <c r="J47" s="98" t="s">
        <v>71</v>
      </c>
      <c r="K47" s="98" t="s">
        <v>71</v>
      </c>
      <c r="L47" s="9">
        <v>866593</v>
      </c>
      <c r="M47" s="128">
        <v>0</v>
      </c>
      <c r="N47" s="7">
        <v>42</v>
      </c>
    </row>
    <row r="48" spans="2:14" ht="12.75" customHeight="1">
      <c r="B48" s="3" t="s">
        <v>72</v>
      </c>
      <c r="C48" s="98" t="s">
        <v>71</v>
      </c>
      <c r="D48" s="4">
        <v>3</v>
      </c>
      <c r="E48" s="98" t="s">
        <v>71</v>
      </c>
      <c r="F48" s="7" t="s">
        <v>71</v>
      </c>
      <c r="G48" s="98" t="s">
        <v>71</v>
      </c>
      <c r="H48" s="7" t="s">
        <v>71</v>
      </c>
      <c r="I48" s="7" t="s">
        <v>71</v>
      </c>
      <c r="J48" s="98" t="s">
        <v>71</v>
      </c>
      <c r="K48" s="98" t="s">
        <v>71</v>
      </c>
      <c r="L48" s="9">
        <v>866593</v>
      </c>
      <c r="M48" s="128">
        <v>0</v>
      </c>
      <c r="N48" s="7">
        <v>42</v>
      </c>
    </row>
    <row r="49" spans="2:14" ht="12.75" customHeight="1">
      <c r="B49" s="3" t="s">
        <v>73</v>
      </c>
      <c r="C49" s="98" t="s">
        <v>71</v>
      </c>
      <c r="D49" s="4">
        <v>1</v>
      </c>
      <c r="E49" s="98" t="s">
        <v>71</v>
      </c>
      <c r="F49" s="7" t="s">
        <v>71</v>
      </c>
      <c r="G49" s="98" t="s">
        <v>71</v>
      </c>
      <c r="H49" s="7" t="s">
        <v>71</v>
      </c>
      <c r="I49" s="7" t="s">
        <v>71</v>
      </c>
      <c r="J49" s="98" t="s">
        <v>71</v>
      </c>
      <c r="K49" s="98" t="s">
        <v>71</v>
      </c>
      <c r="L49" s="9">
        <v>866593</v>
      </c>
      <c r="M49" s="128">
        <v>0</v>
      </c>
      <c r="N49" s="7">
        <v>42</v>
      </c>
    </row>
    <row r="50" spans="2:14" ht="12.75" customHeight="1">
      <c r="B50" s="8" t="s">
        <v>74</v>
      </c>
      <c r="C50" s="98" t="s">
        <v>71</v>
      </c>
      <c r="D50" s="98" t="s">
        <v>71</v>
      </c>
      <c r="E50" s="98" t="s">
        <v>71</v>
      </c>
      <c r="F50" s="7" t="s">
        <v>71</v>
      </c>
      <c r="G50" s="98" t="s">
        <v>71</v>
      </c>
      <c r="H50" s="7" t="s">
        <v>71</v>
      </c>
      <c r="I50" s="7" t="s">
        <v>71</v>
      </c>
      <c r="J50" s="98" t="s">
        <v>71</v>
      </c>
      <c r="K50" s="98" t="s">
        <v>71</v>
      </c>
      <c r="L50" s="9">
        <v>866593</v>
      </c>
      <c r="M50" s="128">
        <v>0</v>
      </c>
      <c r="N50" s="7">
        <v>42</v>
      </c>
    </row>
    <row r="51" spans="2:14" ht="12.75" customHeight="1">
      <c r="B51" s="8" t="s">
        <v>75</v>
      </c>
      <c r="C51" s="98" t="s">
        <v>71</v>
      </c>
      <c r="D51" s="98" t="s">
        <v>71</v>
      </c>
      <c r="E51" s="98" t="s">
        <v>71</v>
      </c>
      <c r="F51" s="7" t="s">
        <v>71</v>
      </c>
      <c r="G51" s="98" t="s">
        <v>71</v>
      </c>
      <c r="H51" s="7" t="s">
        <v>71</v>
      </c>
      <c r="I51" s="7" t="s">
        <v>71</v>
      </c>
      <c r="J51" s="98" t="s">
        <v>71</v>
      </c>
      <c r="K51" s="98" t="s">
        <v>71</v>
      </c>
      <c r="L51" s="9">
        <v>866593</v>
      </c>
      <c r="M51" s="128">
        <v>0</v>
      </c>
      <c r="N51" s="7">
        <v>42</v>
      </c>
    </row>
    <row r="52" spans="2:14" ht="12.75" customHeight="1">
      <c r="B52" s="8" t="s">
        <v>76</v>
      </c>
      <c r="C52" s="98" t="s">
        <v>71</v>
      </c>
      <c r="D52" s="98" t="s">
        <v>71</v>
      </c>
      <c r="E52" s="98" t="s">
        <v>71</v>
      </c>
      <c r="F52" s="7" t="s">
        <v>71</v>
      </c>
      <c r="G52" s="98" t="s">
        <v>71</v>
      </c>
      <c r="H52" s="7" t="s">
        <v>71</v>
      </c>
      <c r="I52" s="7" t="s">
        <v>71</v>
      </c>
      <c r="J52" s="98" t="s">
        <v>71</v>
      </c>
      <c r="K52" s="98" t="s">
        <v>71</v>
      </c>
      <c r="L52" s="9">
        <v>866593</v>
      </c>
      <c r="M52" s="128">
        <v>0</v>
      </c>
      <c r="N52" s="7">
        <v>42</v>
      </c>
    </row>
    <row r="53" spans="2:14" ht="12.75" customHeight="1">
      <c r="B53" s="10" t="s">
        <v>77</v>
      </c>
      <c r="C53" s="11">
        <f>SUM(C5:C52)</f>
        <v>324127</v>
      </c>
      <c r="D53" s="11">
        <f aca="true" t="shared" si="0" ref="D53:E53">SUM(D5:D52)</f>
        <v>58648</v>
      </c>
      <c r="E53" s="11">
        <f t="shared" si="0"/>
        <v>12046</v>
      </c>
      <c r="F53" s="12">
        <f>E53/D53</f>
        <v>0.20539489837675623</v>
      </c>
      <c r="G53" s="11">
        <f>SUM(G5:G52)</f>
        <v>46594</v>
      </c>
      <c r="H53" s="11">
        <f>C53/E53</f>
        <v>26.907438153743982</v>
      </c>
      <c r="I53" s="11">
        <f>C53/D53</f>
        <v>5.526650525167098</v>
      </c>
      <c r="J53" s="11"/>
      <c r="K53" s="11"/>
      <c r="L53" s="11"/>
      <c r="M53" s="11"/>
      <c r="N53" s="11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</sheetData>
  <autoFilter ref="B4:N52">
    <sortState ref="B5:N53">
      <sortCondition descending="1" sortBy="value" ref="M5:M53"/>
    </sortState>
  </autoFilter>
  <mergeCells count="2">
    <mergeCell ref="B2:C2"/>
    <mergeCell ref="D2:N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workbookViewId="0" topLeftCell="A1">
      <pane ySplit="3" topLeftCell="A4" activePane="bottomLeft" state="frozen"/>
      <selection pane="bottomLeft" activeCell="E61" sqref="E61"/>
    </sheetView>
  </sheetViews>
  <sheetFormatPr defaultColWidth="12.625" defaultRowHeight="15" customHeight="1"/>
  <cols>
    <col min="1" max="1" width="3.00390625" style="1" customWidth="1"/>
    <col min="2" max="2" width="16.00390625" style="1" customWidth="1"/>
    <col min="3" max="3" width="34.125" style="1" customWidth="1"/>
    <col min="4" max="5" width="11.625" style="1" customWidth="1"/>
    <col min="6" max="6" width="10.625" style="1" customWidth="1"/>
    <col min="7" max="7" width="11.625" style="1" customWidth="1"/>
    <col min="8" max="8" width="12.125" style="1" customWidth="1"/>
    <col min="9" max="10" width="9.625" style="1" customWidth="1"/>
    <col min="11" max="11" width="9.125" style="1" customWidth="1"/>
    <col min="12" max="12" width="8.625" style="1" customWidth="1"/>
    <col min="13" max="13" width="9.50390625" style="1" customWidth="1"/>
    <col min="14" max="14" width="10.875" style="1" customWidth="1"/>
    <col min="15" max="16384" width="12.625" style="1" customWidth="1"/>
  </cols>
  <sheetData>
    <row r="1" ht="12.75" customHeight="1">
      <c r="B1" s="32"/>
    </row>
    <row r="2" spans="2:14" ht="81" customHeight="1">
      <c r="B2" s="107" t="s">
        <v>163</v>
      </c>
      <c r="C2" s="113"/>
      <c r="D2" s="118" t="s">
        <v>1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70" customHeight="1">
      <c r="B3" s="114" t="s">
        <v>364</v>
      </c>
      <c r="C3" s="114"/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10</v>
      </c>
      <c r="M3" s="31" t="s">
        <v>11</v>
      </c>
      <c r="N3" s="31" t="s">
        <v>12</v>
      </c>
    </row>
    <row r="4" spans="2:14" ht="15">
      <c r="B4" s="2" t="s">
        <v>86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24</v>
      </c>
      <c r="J4" s="2" t="s">
        <v>25</v>
      </c>
      <c r="K4" s="2"/>
      <c r="L4" s="2"/>
      <c r="M4" s="2" t="s">
        <v>26</v>
      </c>
      <c r="N4" s="2" t="s">
        <v>27</v>
      </c>
    </row>
    <row r="5" spans="2:14" ht="12.75" customHeight="1">
      <c r="B5" s="3" t="s">
        <v>162</v>
      </c>
      <c r="C5" s="3" t="s">
        <v>161</v>
      </c>
      <c r="D5" s="4">
        <v>11607</v>
      </c>
      <c r="E5" s="4">
        <v>683</v>
      </c>
      <c r="F5" s="4">
        <v>252</v>
      </c>
      <c r="G5" s="5">
        <f aca="true" t="shared" si="0" ref="G5:G36">F5/E5</f>
        <v>0.3689604685212299</v>
      </c>
      <c r="H5" s="4">
        <v>431</v>
      </c>
      <c r="I5" s="4">
        <f aca="true" t="shared" si="1" ref="I5:I36">D5/F5</f>
        <v>46.05952380952381</v>
      </c>
      <c r="J5" s="4">
        <f aca="true" t="shared" si="2" ref="J5:J36">D5/E5</f>
        <v>16.994143484626647</v>
      </c>
      <c r="K5" s="4">
        <v>343</v>
      </c>
      <c r="L5" s="4">
        <v>1</v>
      </c>
      <c r="M5" s="4">
        <v>41610</v>
      </c>
      <c r="N5" s="99">
        <f aca="true" t="shared" si="3" ref="N5:N36">D5/M5</f>
        <v>0.2789473684210526</v>
      </c>
    </row>
    <row r="6" spans="2:14" ht="12.75" customHeight="1">
      <c r="B6" s="3" t="s">
        <v>103</v>
      </c>
      <c r="C6" s="3" t="s">
        <v>160</v>
      </c>
      <c r="D6" s="4">
        <v>31162</v>
      </c>
      <c r="E6" s="4">
        <v>3870</v>
      </c>
      <c r="F6" s="4">
        <v>1233</v>
      </c>
      <c r="G6" s="5">
        <f t="shared" si="0"/>
        <v>0.3186046511627907</v>
      </c>
      <c r="H6" s="4">
        <v>2637</v>
      </c>
      <c r="I6" s="4">
        <f t="shared" si="1"/>
        <v>25.27331711273317</v>
      </c>
      <c r="J6" s="4">
        <f t="shared" si="2"/>
        <v>8.05219638242894</v>
      </c>
      <c r="K6" s="4">
        <v>1476</v>
      </c>
      <c r="L6" s="4">
        <v>1</v>
      </c>
      <c r="M6" s="4">
        <v>115443</v>
      </c>
      <c r="N6" s="99">
        <f t="shared" si="3"/>
        <v>0.26993408002217545</v>
      </c>
    </row>
    <row r="7" spans="2:14" ht="12.75" customHeight="1">
      <c r="B7" s="3" t="s">
        <v>137</v>
      </c>
      <c r="C7" s="3" t="s">
        <v>159</v>
      </c>
      <c r="D7" s="4">
        <v>14801</v>
      </c>
      <c r="E7" s="4">
        <v>883</v>
      </c>
      <c r="F7" s="4">
        <v>410</v>
      </c>
      <c r="G7" s="5">
        <f t="shared" si="0"/>
        <v>0.464326160815402</v>
      </c>
      <c r="H7" s="4">
        <v>473</v>
      </c>
      <c r="I7" s="4">
        <f t="shared" si="1"/>
        <v>36.1</v>
      </c>
      <c r="J7" s="4">
        <f t="shared" si="2"/>
        <v>16.762174405436014</v>
      </c>
      <c r="K7" s="4">
        <v>556</v>
      </c>
      <c r="L7" s="4">
        <v>1</v>
      </c>
      <c r="M7" s="4">
        <v>68336</v>
      </c>
      <c r="N7" s="99">
        <f t="shared" si="3"/>
        <v>0.2165915476469211</v>
      </c>
    </row>
    <row r="8" spans="2:14" ht="12.75" customHeight="1">
      <c r="B8" s="3" t="s">
        <v>158</v>
      </c>
      <c r="C8" s="3" t="s">
        <v>157</v>
      </c>
      <c r="D8" s="4">
        <v>7757</v>
      </c>
      <c r="E8" s="4">
        <v>1184</v>
      </c>
      <c r="F8" s="4">
        <v>226</v>
      </c>
      <c r="G8" s="5">
        <f t="shared" si="0"/>
        <v>0.19087837837837837</v>
      </c>
      <c r="H8" s="4">
        <v>958</v>
      </c>
      <c r="I8" s="4">
        <f t="shared" si="1"/>
        <v>34.323008849557525</v>
      </c>
      <c r="J8" s="4">
        <f t="shared" si="2"/>
        <v>6.55152027027027</v>
      </c>
      <c r="K8" s="4">
        <v>567</v>
      </c>
      <c r="L8" s="4">
        <v>1</v>
      </c>
      <c r="M8" s="4">
        <v>49088</v>
      </c>
      <c r="N8" s="99">
        <f t="shared" si="3"/>
        <v>0.15802232724902215</v>
      </c>
    </row>
    <row r="9" spans="2:14" ht="12.75" customHeight="1">
      <c r="B9" s="3" t="s">
        <v>97</v>
      </c>
      <c r="C9" s="3" t="s">
        <v>156</v>
      </c>
      <c r="D9" s="4">
        <v>11095</v>
      </c>
      <c r="E9" s="4">
        <v>2308</v>
      </c>
      <c r="F9" s="4">
        <v>661</v>
      </c>
      <c r="G9" s="5">
        <f t="shared" si="0"/>
        <v>0.28639514731369153</v>
      </c>
      <c r="H9" s="4">
        <v>1647</v>
      </c>
      <c r="I9" s="4">
        <f t="shared" si="1"/>
        <v>16.78517397881997</v>
      </c>
      <c r="J9" s="4">
        <f t="shared" si="2"/>
        <v>4.807192374350087</v>
      </c>
      <c r="K9" s="4">
        <v>153</v>
      </c>
      <c r="L9" s="4">
        <v>1</v>
      </c>
      <c r="M9" s="4">
        <v>75607</v>
      </c>
      <c r="N9" s="99">
        <f t="shared" si="3"/>
        <v>0.1467456716970651</v>
      </c>
    </row>
    <row r="10" spans="2:14" ht="12.75" customHeight="1">
      <c r="B10" s="3" t="s">
        <v>130</v>
      </c>
      <c r="C10" s="3" t="s">
        <v>155</v>
      </c>
      <c r="D10" s="4">
        <v>1789</v>
      </c>
      <c r="E10" s="4">
        <v>13</v>
      </c>
      <c r="F10" s="4">
        <v>9</v>
      </c>
      <c r="G10" s="5">
        <f t="shared" si="0"/>
        <v>0.6923076923076923</v>
      </c>
      <c r="H10" s="4">
        <v>4</v>
      </c>
      <c r="I10" s="4">
        <f t="shared" si="1"/>
        <v>198.77777777777777</v>
      </c>
      <c r="J10" s="4">
        <f t="shared" si="2"/>
        <v>137.6153846153846</v>
      </c>
      <c r="K10" s="4">
        <v>544</v>
      </c>
      <c r="L10" s="4">
        <v>5</v>
      </c>
      <c r="M10" s="4">
        <v>17877</v>
      </c>
      <c r="N10" s="99">
        <f t="shared" si="3"/>
        <v>0.10007271913632042</v>
      </c>
    </row>
    <row r="11" spans="2:14" ht="12.75" customHeight="1">
      <c r="B11" s="3" t="s">
        <v>150</v>
      </c>
      <c r="C11" s="3" t="s">
        <v>154</v>
      </c>
      <c r="D11" s="4">
        <v>909</v>
      </c>
      <c r="E11" s="4">
        <v>183</v>
      </c>
      <c r="F11" s="4">
        <v>38</v>
      </c>
      <c r="G11" s="5">
        <f t="shared" si="0"/>
        <v>0.20765027322404372</v>
      </c>
      <c r="H11" s="4">
        <v>145</v>
      </c>
      <c r="I11" s="4">
        <f t="shared" si="1"/>
        <v>23.92105263157895</v>
      </c>
      <c r="J11" s="4">
        <f t="shared" si="2"/>
        <v>4.967213114754099</v>
      </c>
      <c r="K11" s="4">
        <v>109</v>
      </c>
      <c r="L11" s="4">
        <v>1</v>
      </c>
      <c r="M11" s="4">
        <v>10013</v>
      </c>
      <c r="N11" s="99">
        <f t="shared" si="3"/>
        <v>0.09078198342155198</v>
      </c>
    </row>
    <row r="12" spans="2:14" ht="12.75" customHeight="1">
      <c r="B12" s="3" t="s">
        <v>121</v>
      </c>
      <c r="C12" s="3" t="s">
        <v>153</v>
      </c>
      <c r="D12" s="4">
        <v>1550</v>
      </c>
      <c r="E12" s="4">
        <v>247</v>
      </c>
      <c r="F12" s="4">
        <v>32</v>
      </c>
      <c r="G12" s="5">
        <f t="shared" si="0"/>
        <v>0.12955465587044535</v>
      </c>
      <c r="H12" s="4">
        <v>215</v>
      </c>
      <c r="I12" s="4">
        <f t="shared" si="1"/>
        <v>48.4375</v>
      </c>
      <c r="J12" s="4">
        <f t="shared" si="2"/>
        <v>6.275303643724697</v>
      </c>
      <c r="K12" s="4">
        <v>290</v>
      </c>
      <c r="L12" s="4">
        <v>1</v>
      </c>
      <c r="M12" s="4">
        <v>18194</v>
      </c>
      <c r="N12" s="99">
        <f t="shared" si="3"/>
        <v>0.08519292074310213</v>
      </c>
    </row>
    <row r="13" spans="2:14" ht="12.75" customHeight="1">
      <c r="B13" s="3" t="s">
        <v>150</v>
      </c>
      <c r="C13" s="3" t="s">
        <v>149</v>
      </c>
      <c r="D13" s="4">
        <v>749</v>
      </c>
      <c r="E13" s="4">
        <v>105</v>
      </c>
      <c r="F13" s="4">
        <v>31</v>
      </c>
      <c r="G13" s="5">
        <f t="shared" si="0"/>
        <v>0.29523809523809524</v>
      </c>
      <c r="H13" s="4">
        <v>74</v>
      </c>
      <c r="I13" s="4">
        <f t="shared" si="1"/>
        <v>24.161290322580644</v>
      </c>
      <c r="J13" s="4">
        <f t="shared" si="2"/>
        <v>7.133333333333334</v>
      </c>
      <c r="K13" s="4">
        <v>114</v>
      </c>
      <c r="L13" s="4">
        <v>1</v>
      </c>
      <c r="M13" s="4">
        <v>10013</v>
      </c>
      <c r="N13" s="99">
        <f t="shared" si="3"/>
        <v>0.07480275641665834</v>
      </c>
    </row>
    <row r="14" spans="2:14" ht="12.75" customHeight="1">
      <c r="B14" s="3" t="s">
        <v>148</v>
      </c>
      <c r="C14" s="3" t="s">
        <v>147</v>
      </c>
      <c r="D14" s="4">
        <v>1659</v>
      </c>
      <c r="E14" s="4">
        <v>78</v>
      </c>
      <c r="F14" s="4">
        <v>24</v>
      </c>
      <c r="G14" s="5">
        <f t="shared" si="0"/>
        <v>0.3076923076923077</v>
      </c>
      <c r="H14" s="4">
        <v>54</v>
      </c>
      <c r="I14" s="4">
        <f t="shared" si="1"/>
        <v>69.125</v>
      </c>
      <c r="J14" s="4">
        <f t="shared" si="2"/>
        <v>21.26923076923077</v>
      </c>
      <c r="K14" s="4">
        <v>946</v>
      </c>
      <c r="L14" s="4">
        <v>1</v>
      </c>
      <c r="M14" s="4">
        <v>22694</v>
      </c>
      <c r="N14" s="99">
        <f t="shared" si="3"/>
        <v>0.0731030228254164</v>
      </c>
    </row>
    <row r="15" spans="2:14" ht="12.75" customHeight="1">
      <c r="B15" s="3" t="s">
        <v>94</v>
      </c>
      <c r="C15" s="3" t="s">
        <v>151</v>
      </c>
      <c r="D15" s="4">
        <v>2016</v>
      </c>
      <c r="E15" s="4">
        <v>277</v>
      </c>
      <c r="F15" s="4">
        <v>64</v>
      </c>
      <c r="G15" s="5">
        <f t="shared" si="0"/>
        <v>0.23104693140794225</v>
      </c>
      <c r="H15" s="4">
        <v>213</v>
      </c>
      <c r="I15" s="4">
        <f t="shared" si="1"/>
        <v>31.5</v>
      </c>
      <c r="J15" s="4">
        <f t="shared" si="2"/>
        <v>7.277978339350181</v>
      </c>
      <c r="K15" s="4">
        <v>324</v>
      </c>
      <c r="L15" s="4">
        <v>1</v>
      </c>
      <c r="M15" s="4">
        <v>28172</v>
      </c>
      <c r="N15" s="99">
        <f t="shared" si="3"/>
        <v>0.07156041459605282</v>
      </c>
    </row>
    <row r="16" spans="2:14" ht="12.75" customHeight="1">
      <c r="B16" s="3" t="s">
        <v>145</v>
      </c>
      <c r="C16" s="3" t="s">
        <v>144</v>
      </c>
      <c r="D16" s="4">
        <v>680</v>
      </c>
      <c r="E16" s="4">
        <v>28</v>
      </c>
      <c r="F16" s="4">
        <v>9</v>
      </c>
      <c r="G16" s="5">
        <f t="shared" si="0"/>
        <v>0.32142857142857145</v>
      </c>
      <c r="H16" s="4">
        <v>19</v>
      </c>
      <c r="I16" s="4">
        <f t="shared" si="1"/>
        <v>75.55555555555556</v>
      </c>
      <c r="J16" s="4">
        <f t="shared" si="2"/>
        <v>24.285714285714285</v>
      </c>
      <c r="K16" s="4">
        <v>161</v>
      </c>
      <c r="L16" s="4">
        <v>1</v>
      </c>
      <c r="M16" s="4">
        <v>10351</v>
      </c>
      <c r="N16" s="99">
        <f t="shared" si="3"/>
        <v>0.06569413583228674</v>
      </c>
    </row>
    <row r="17" spans="2:14" ht="12.75" customHeight="1">
      <c r="B17" s="3" t="s">
        <v>97</v>
      </c>
      <c r="C17" s="3" t="s">
        <v>152</v>
      </c>
      <c r="D17" s="4">
        <v>4837</v>
      </c>
      <c r="E17" s="4">
        <v>1248</v>
      </c>
      <c r="F17" s="4">
        <v>325</v>
      </c>
      <c r="G17" s="5">
        <f t="shared" si="0"/>
        <v>0.2604166666666667</v>
      </c>
      <c r="H17" s="4">
        <v>923</v>
      </c>
      <c r="I17" s="4">
        <f t="shared" si="1"/>
        <v>14.883076923076922</v>
      </c>
      <c r="J17" s="4">
        <f t="shared" si="2"/>
        <v>3.875801282051282</v>
      </c>
      <c r="K17" s="4">
        <v>277</v>
      </c>
      <c r="L17" s="4">
        <v>1</v>
      </c>
      <c r="M17" s="4">
        <v>75607</v>
      </c>
      <c r="N17" s="99">
        <f t="shared" si="3"/>
        <v>0.06397555781872048</v>
      </c>
    </row>
    <row r="18" spans="2:14" ht="12.75" customHeight="1">
      <c r="B18" s="3" t="s">
        <v>90</v>
      </c>
      <c r="C18" s="3" t="s">
        <v>146</v>
      </c>
      <c r="D18" s="4">
        <v>3276</v>
      </c>
      <c r="E18" s="4">
        <v>590</v>
      </c>
      <c r="F18" s="4">
        <v>155</v>
      </c>
      <c r="G18" s="5">
        <f t="shared" si="0"/>
        <v>0.2627118644067797</v>
      </c>
      <c r="H18" s="4">
        <v>435</v>
      </c>
      <c r="I18" s="4">
        <f t="shared" si="1"/>
        <v>21.135483870967743</v>
      </c>
      <c r="J18" s="4">
        <f t="shared" si="2"/>
        <v>5.552542372881356</v>
      </c>
      <c r="K18" s="4">
        <v>205</v>
      </c>
      <c r="L18" s="4">
        <v>1</v>
      </c>
      <c r="M18" s="4">
        <v>66720</v>
      </c>
      <c r="N18" s="99">
        <f t="shared" si="3"/>
        <v>0.04910071942446043</v>
      </c>
    </row>
    <row r="19" spans="2:14" ht="12.75" customHeight="1">
      <c r="B19" s="3" t="s">
        <v>130</v>
      </c>
      <c r="C19" s="3" t="s">
        <v>143</v>
      </c>
      <c r="D19" s="4">
        <v>768</v>
      </c>
      <c r="E19" s="4">
        <v>223</v>
      </c>
      <c r="F19" s="4">
        <v>61</v>
      </c>
      <c r="G19" s="5">
        <f t="shared" si="0"/>
        <v>0.273542600896861</v>
      </c>
      <c r="H19" s="4">
        <v>162</v>
      </c>
      <c r="I19" s="4">
        <f t="shared" si="1"/>
        <v>12.59016393442623</v>
      </c>
      <c r="J19" s="4">
        <f t="shared" si="2"/>
        <v>3.4439461883408073</v>
      </c>
      <c r="K19" s="4">
        <v>165</v>
      </c>
      <c r="L19" s="4">
        <v>1</v>
      </c>
      <c r="M19" s="4">
        <v>17877</v>
      </c>
      <c r="N19" s="99">
        <f t="shared" si="3"/>
        <v>0.042960228226212455</v>
      </c>
    </row>
    <row r="20" spans="2:14" ht="12.75" customHeight="1">
      <c r="B20" s="3" t="s">
        <v>97</v>
      </c>
      <c r="C20" s="3" t="s">
        <v>142</v>
      </c>
      <c r="D20" s="4">
        <v>1619</v>
      </c>
      <c r="E20" s="4">
        <v>132</v>
      </c>
      <c r="F20" s="4">
        <v>50</v>
      </c>
      <c r="G20" s="5">
        <f t="shared" si="0"/>
        <v>0.3787878787878788</v>
      </c>
      <c r="H20" s="4">
        <v>82</v>
      </c>
      <c r="I20" s="4">
        <f t="shared" si="1"/>
        <v>32.38</v>
      </c>
      <c r="J20" s="4">
        <f t="shared" si="2"/>
        <v>12.265151515151516</v>
      </c>
      <c r="K20" s="4">
        <v>205</v>
      </c>
      <c r="L20" s="4">
        <v>1</v>
      </c>
      <c r="M20" s="4">
        <v>75607</v>
      </c>
      <c r="N20" s="99">
        <f t="shared" si="3"/>
        <v>0.02141336119671459</v>
      </c>
    </row>
    <row r="21" spans="2:14" ht="12.75" customHeight="1">
      <c r="B21" s="3" t="s">
        <v>139</v>
      </c>
      <c r="C21" s="3" t="s">
        <v>138</v>
      </c>
      <c r="D21" s="4">
        <v>752</v>
      </c>
      <c r="E21" s="4">
        <v>141</v>
      </c>
      <c r="F21" s="4">
        <v>33</v>
      </c>
      <c r="G21" s="5">
        <f t="shared" si="0"/>
        <v>0.23404255319148937</v>
      </c>
      <c r="H21" s="4">
        <v>108</v>
      </c>
      <c r="I21" s="4">
        <f t="shared" si="1"/>
        <v>22.78787878787879</v>
      </c>
      <c r="J21" s="4">
        <f t="shared" si="2"/>
        <v>5.333333333333333</v>
      </c>
      <c r="K21" s="4">
        <v>99</v>
      </c>
      <c r="L21" s="4">
        <v>1</v>
      </c>
      <c r="M21" s="4">
        <v>40830</v>
      </c>
      <c r="N21" s="99">
        <f t="shared" si="3"/>
        <v>0.018417830026940973</v>
      </c>
    </row>
    <row r="22" spans="2:14" ht="12.75" customHeight="1">
      <c r="B22" s="3" t="s">
        <v>137</v>
      </c>
      <c r="C22" s="3" t="s">
        <v>136</v>
      </c>
      <c r="D22" s="4">
        <v>1239</v>
      </c>
      <c r="E22" s="4">
        <v>148</v>
      </c>
      <c r="F22" s="4">
        <v>40</v>
      </c>
      <c r="G22" s="5">
        <f t="shared" si="0"/>
        <v>0.2702702702702703</v>
      </c>
      <c r="H22" s="4">
        <v>108</v>
      </c>
      <c r="I22" s="4">
        <f t="shared" si="1"/>
        <v>30.975</v>
      </c>
      <c r="J22" s="4">
        <f t="shared" si="2"/>
        <v>8.371621621621621</v>
      </c>
      <c r="K22" s="4">
        <v>230</v>
      </c>
      <c r="L22" s="4">
        <v>1</v>
      </c>
      <c r="M22" s="4">
        <v>68336</v>
      </c>
      <c r="N22" s="99">
        <f t="shared" si="3"/>
        <v>0.018130999765862795</v>
      </c>
    </row>
    <row r="23" spans="2:14" ht="12.75" customHeight="1">
      <c r="B23" s="3" t="s">
        <v>141</v>
      </c>
      <c r="C23" s="3" t="s">
        <v>140</v>
      </c>
      <c r="D23" s="4">
        <v>531</v>
      </c>
      <c r="E23" s="4">
        <v>101</v>
      </c>
      <c r="F23" s="4">
        <v>33</v>
      </c>
      <c r="G23" s="5">
        <f t="shared" si="0"/>
        <v>0.32673267326732675</v>
      </c>
      <c r="H23" s="4">
        <v>68</v>
      </c>
      <c r="I23" s="4">
        <f t="shared" si="1"/>
        <v>16.09090909090909</v>
      </c>
      <c r="J23" s="4">
        <f t="shared" si="2"/>
        <v>5.257425742574258</v>
      </c>
      <c r="K23" s="4">
        <v>158</v>
      </c>
      <c r="L23" s="4">
        <v>1</v>
      </c>
      <c r="M23" s="4">
        <v>30494</v>
      </c>
      <c r="N23" s="99">
        <f t="shared" si="3"/>
        <v>0.017413261625237753</v>
      </c>
    </row>
    <row r="24" spans="2:14" ht="12.75" customHeight="1">
      <c r="B24" s="3" t="s">
        <v>117</v>
      </c>
      <c r="C24" s="3" t="s">
        <v>135</v>
      </c>
      <c r="D24" s="4">
        <v>686</v>
      </c>
      <c r="E24" s="4">
        <v>252</v>
      </c>
      <c r="F24" s="4">
        <v>60</v>
      </c>
      <c r="G24" s="5">
        <f t="shared" si="0"/>
        <v>0.23809523809523808</v>
      </c>
      <c r="H24" s="4">
        <v>192</v>
      </c>
      <c r="I24" s="4">
        <f t="shared" si="1"/>
        <v>11.433333333333334</v>
      </c>
      <c r="J24" s="4">
        <f t="shared" si="2"/>
        <v>2.7222222222222223</v>
      </c>
      <c r="K24" s="4">
        <v>117</v>
      </c>
      <c r="L24" s="4">
        <v>1</v>
      </c>
      <c r="M24" s="4">
        <v>52738</v>
      </c>
      <c r="N24" s="99">
        <f t="shared" si="3"/>
        <v>0.013007698433766923</v>
      </c>
    </row>
    <row r="25" spans="2:14" ht="12.75" customHeight="1">
      <c r="B25" s="3" t="s">
        <v>128</v>
      </c>
      <c r="C25" s="3" t="s">
        <v>127</v>
      </c>
      <c r="D25" s="4">
        <v>644</v>
      </c>
      <c r="E25" s="4">
        <v>10</v>
      </c>
      <c r="F25" s="4">
        <v>5</v>
      </c>
      <c r="G25" s="5">
        <f t="shared" si="0"/>
        <v>0.5</v>
      </c>
      <c r="H25" s="4">
        <v>5</v>
      </c>
      <c r="I25" s="4">
        <f t="shared" si="1"/>
        <v>128.8</v>
      </c>
      <c r="J25" s="4">
        <f t="shared" si="2"/>
        <v>64.4</v>
      </c>
      <c r="K25" s="4">
        <v>218</v>
      </c>
      <c r="L25" s="4">
        <v>4</v>
      </c>
      <c r="M25" s="4">
        <v>51178</v>
      </c>
      <c r="N25" s="99">
        <f t="shared" si="3"/>
        <v>0.012583531986400406</v>
      </c>
    </row>
    <row r="26" spans="2:14" ht="12.75" customHeight="1">
      <c r="B26" s="3" t="s">
        <v>92</v>
      </c>
      <c r="C26" s="3" t="s">
        <v>133</v>
      </c>
      <c r="D26" s="4">
        <v>1725</v>
      </c>
      <c r="E26" s="4">
        <v>380</v>
      </c>
      <c r="F26" s="4">
        <v>93</v>
      </c>
      <c r="G26" s="5">
        <f t="shared" si="0"/>
        <v>0.24473684210526317</v>
      </c>
      <c r="H26" s="4">
        <v>287</v>
      </c>
      <c r="I26" s="4">
        <f t="shared" si="1"/>
        <v>18.548387096774192</v>
      </c>
      <c r="J26" s="4">
        <f t="shared" si="2"/>
        <v>4.5394736842105265</v>
      </c>
      <c r="K26" s="4">
        <v>143</v>
      </c>
      <c r="L26" s="4">
        <v>1</v>
      </c>
      <c r="M26" s="4">
        <v>149312</v>
      </c>
      <c r="N26" s="99">
        <f t="shared" si="3"/>
        <v>0.011552989712816117</v>
      </c>
    </row>
    <row r="27" spans="2:14" ht="12.75" customHeight="1">
      <c r="B27" s="3" t="s">
        <v>130</v>
      </c>
      <c r="C27" s="3" t="s">
        <v>134</v>
      </c>
      <c r="D27" s="4">
        <v>196</v>
      </c>
      <c r="E27" s="4">
        <v>12</v>
      </c>
      <c r="F27" s="4">
        <v>3</v>
      </c>
      <c r="G27" s="5">
        <f t="shared" si="0"/>
        <v>0.25</v>
      </c>
      <c r="H27" s="4">
        <v>9</v>
      </c>
      <c r="I27" s="4">
        <f t="shared" si="1"/>
        <v>65.33333333333333</v>
      </c>
      <c r="J27" s="4">
        <f t="shared" si="2"/>
        <v>16.333333333333332</v>
      </c>
      <c r="K27" s="4">
        <v>168</v>
      </c>
      <c r="L27" s="4">
        <v>1</v>
      </c>
      <c r="M27" s="4">
        <v>17877</v>
      </c>
      <c r="N27" s="99">
        <f t="shared" si="3"/>
        <v>0.010963808245231303</v>
      </c>
    </row>
    <row r="28" spans="2:14" ht="12.75" customHeight="1">
      <c r="B28" s="3" t="s">
        <v>130</v>
      </c>
      <c r="C28" s="3" t="s">
        <v>132</v>
      </c>
      <c r="D28" s="4">
        <v>191</v>
      </c>
      <c r="E28" s="4">
        <v>86</v>
      </c>
      <c r="F28" s="4">
        <v>13</v>
      </c>
      <c r="G28" s="5">
        <f t="shared" si="0"/>
        <v>0.1511627906976744</v>
      </c>
      <c r="H28" s="4">
        <v>73</v>
      </c>
      <c r="I28" s="4">
        <f t="shared" si="1"/>
        <v>14.692307692307692</v>
      </c>
      <c r="J28" s="4">
        <f t="shared" si="2"/>
        <v>2.2209302325581395</v>
      </c>
      <c r="K28" s="4">
        <v>66</v>
      </c>
      <c r="L28" s="4">
        <v>1</v>
      </c>
      <c r="M28" s="4">
        <v>17877</v>
      </c>
      <c r="N28" s="99">
        <f t="shared" si="3"/>
        <v>0.010684119259383566</v>
      </c>
    </row>
    <row r="29" spans="2:14" ht="12.75" customHeight="1">
      <c r="B29" s="3" t="s">
        <v>92</v>
      </c>
      <c r="C29" s="3" t="s">
        <v>131</v>
      </c>
      <c r="D29" s="4">
        <v>1581</v>
      </c>
      <c r="E29" s="4">
        <v>184</v>
      </c>
      <c r="F29" s="4">
        <v>65</v>
      </c>
      <c r="G29" s="5">
        <f t="shared" si="0"/>
        <v>0.3532608695652174</v>
      </c>
      <c r="H29" s="4">
        <v>119</v>
      </c>
      <c r="I29" s="4">
        <f t="shared" si="1"/>
        <v>24.323076923076922</v>
      </c>
      <c r="J29" s="4">
        <f t="shared" si="2"/>
        <v>8.592391304347826</v>
      </c>
      <c r="K29" s="4">
        <v>308</v>
      </c>
      <c r="L29" s="4">
        <v>1</v>
      </c>
      <c r="M29" s="4">
        <v>149312</v>
      </c>
      <c r="N29" s="99">
        <f t="shared" si="3"/>
        <v>0.01058856622374625</v>
      </c>
    </row>
    <row r="30" spans="2:14" ht="12.75" customHeight="1">
      <c r="B30" s="3" t="s">
        <v>130</v>
      </c>
      <c r="C30" s="3" t="s">
        <v>129</v>
      </c>
      <c r="D30" s="4">
        <v>159</v>
      </c>
      <c r="E30" s="4">
        <v>24</v>
      </c>
      <c r="F30" s="4">
        <v>8</v>
      </c>
      <c r="G30" s="5">
        <f t="shared" si="0"/>
        <v>0.3333333333333333</v>
      </c>
      <c r="H30" s="4">
        <v>16</v>
      </c>
      <c r="I30" s="4">
        <f t="shared" si="1"/>
        <v>19.875</v>
      </c>
      <c r="J30" s="4">
        <f t="shared" si="2"/>
        <v>6.625</v>
      </c>
      <c r="K30" s="4">
        <v>54</v>
      </c>
      <c r="L30" s="4">
        <v>3</v>
      </c>
      <c r="M30" s="4">
        <v>17877</v>
      </c>
      <c r="N30" s="99">
        <f t="shared" si="3"/>
        <v>0.008894109749958046</v>
      </c>
    </row>
    <row r="31" spans="2:14" ht="12.75" customHeight="1">
      <c r="B31" s="3" t="s">
        <v>121</v>
      </c>
      <c r="C31" s="3" t="s">
        <v>120</v>
      </c>
      <c r="D31" s="4">
        <v>142</v>
      </c>
      <c r="E31" s="4">
        <v>11</v>
      </c>
      <c r="F31" s="4">
        <v>2</v>
      </c>
      <c r="G31" s="5">
        <f t="shared" si="0"/>
        <v>0.18181818181818182</v>
      </c>
      <c r="H31" s="4">
        <v>9</v>
      </c>
      <c r="I31" s="4">
        <f t="shared" si="1"/>
        <v>71</v>
      </c>
      <c r="J31" s="4">
        <f t="shared" si="2"/>
        <v>12.909090909090908</v>
      </c>
      <c r="K31" s="4">
        <v>134</v>
      </c>
      <c r="L31" s="4">
        <v>8</v>
      </c>
      <c r="M31" s="4">
        <v>18194</v>
      </c>
      <c r="N31" s="99">
        <f t="shared" si="3"/>
        <v>0.007804770803561614</v>
      </c>
    </row>
    <row r="32" spans="2:14" ht="12.75" customHeight="1">
      <c r="B32" s="3" t="s">
        <v>94</v>
      </c>
      <c r="C32" s="3" t="s">
        <v>124</v>
      </c>
      <c r="D32" s="4">
        <v>152</v>
      </c>
      <c r="E32" s="4">
        <v>65</v>
      </c>
      <c r="F32" s="4">
        <v>13</v>
      </c>
      <c r="G32" s="5">
        <f t="shared" si="0"/>
        <v>0.2</v>
      </c>
      <c r="H32" s="4">
        <v>52</v>
      </c>
      <c r="I32" s="4">
        <f t="shared" si="1"/>
        <v>11.692307692307692</v>
      </c>
      <c r="J32" s="4">
        <f t="shared" si="2"/>
        <v>2.3384615384615386</v>
      </c>
      <c r="K32" s="4">
        <v>63</v>
      </c>
      <c r="L32" s="4">
        <v>1</v>
      </c>
      <c r="M32" s="4">
        <v>28172</v>
      </c>
      <c r="N32" s="99">
        <f t="shared" si="3"/>
        <v>0.00539542808462303</v>
      </c>
    </row>
    <row r="33" spans="2:14" ht="12.75" customHeight="1">
      <c r="B33" s="3" t="s">
        <v>79</v>
      </c>
      <c r="C33" s="3" t="s">
        <v>125</v>
      </c>
      <c r="D33" s="4">
        <v>169</v>
      </c>
      <c r="E33" s="4">
        <v>145</v>
      </c>
      <c r="F33" s="4">
        <v>23</v>
      </c>
      <c r="G33" s="5">
        <f t="shared" si="0"/>
        <v>0.15862068965517243</v>
      </c>
      <c r="H33" s="4">
        <v>122</v>
      </c>
      <c r="I33" s="4">
        <f t="shared" si="1"/>
        <v>7.3478260869565215</v>
      </c>
      <c r="J33" s="4">
        <f t="shared" si="2"/>
        <v>1.1655172413793105</v>
      </c>
      <c r="K33" s="4">
        <v>33</v>
      </c>
      <c r="L33" s="4">
        <v>1</v>
      </c>
      <c r="M33" s="4">
        <v>33159</v>
      </c>
      <c r="N33" s="99">
        <f t="shared" si="3"/>
        <v>0.005096655508308453</v>
      </c>
    </row>
    <row r="34" spans="2:14" ht="12.75" customHeight="1">
      <c r="B34" s="3" t="s">
        <v>117</v>
      </c>
      <c r="C34" s="3" t="s">
        <v>126</v>
      </c>
      <c r="D34" s="4">
        <v>258</v>
      </c>
      <c r="E34" s="4">
        <v>46</v>
      </c>
      <c r="F34" s="4">
        <v>10</v>
      </c>
      <c r="G34" s="5">
        <f t="shared" si="0"/>
        <v>0.21739130434782608</v>
      </c>
      <c r="H34" s="4">
        <v>36</v>
      </c>
      <c r="I34" s="4">
        <f t="shared" si="1"/>
        <v>25.8</v>
      </c>
      <c r="J34" s="4">
        <f t="shared" si="2"/>
        <v>5.608695652173913</v>
      </c>
      <c r="K34" s="4">
        <v>63</v>
      </c>
      <c r="L34" s="4">
        <v>1</v>
      </c>
      <c r="M34" s="4">
        <v>52738</v>
      </c>
      <c r="N34" s="99">
        <f t="shared" si="3"/>
        <v>0.004892108157305927</v>
      </c>
    </row>
    <row r="35" spans="2:14" ht="12.75" customHeight="1">
      <c r="B35" s="3" t="s">
        <v>94</v>
      </c>
      <c r="C35" s="3" t="s">
        <v>123</v>
      </c>
      <c r="D35" s="4">
        <v>109</v>
      </c>
      <c r="E35" s="4">
        <v>15</v>
      </c>
      <c r="F35" s="4">
        <v>5</v>
      </c>
      <c r="G35" s="5">
        <f t="shared" si="0"/>
        <v>0.3333333333333333</v>
      </c>
      <c r="H35" s="4">
        <v>10</v>
      </c>
      <c r="I35" s="4">
        <f t="shared" si="1"/>
        <v>21.8</v>
      </c>
      <c r="J35" s="4">
        <f t="shared" si="2"/>
        <v>7.266666666666667</v>
      </c>
      <c r="K35" s="4">
        <v>91</v>
      </c>
      <c r="L35" s="4">
        <v>2</v>
      </c>
      <c r="M35" s="4">
        <v>28172</v>
      </c>
      <c r="N35" s="99">
        <f t="shared" si="3"/>
        <v>0.003869089876473094</v>
      </c>
    </row>
    <row r="36" spans="2:14" ht="12.75" customHeight="1">
      <c r="B36" s="3" t="s">
        <v>92</v>
      </c>
      <c r="C36" s="3" t="s">
        <v>119</v>
      </c>
      <c r="D36" s="4">
        <v>576</v>
      </c>
      <c r="E36" s="4">
        <v>424</v>
      </c>
      <c r="F36" s="4">
        <v>18</v>
      </c>
      <c r="G36" s="5">
        <f t="shared" si="0"/>
        <v>0.04245283018867924</v>
      </c>
      <c r="H36" s="4">
        <v>406</v>
      </c>
      <c r="I36" s="4">
        <f t="shared" si="1"/>
        <v>32</v>
      </c>
      <c r="J36" s="4">
        <f t="shared" si="2"/>
        <v>1.3584905660377358</v>
      </c>
      <c r="K36" s="4">
        <v>250</v>
      </c>
      <c r="L36" s="4">
        <v>1</v>
      </c>
      <c r="M36" s="4">
        <v>149312</v>
      </c>
      <c r="N36" s="99">
        <f t="shared" si="3"/>
        <v>0.0038576939562794685</v>
      </c>
    </row>
    <row r="37" spans="2:14" ht="12.75" customHeight="1">
      <c r="B37" s="3" t="s">
        <v>79</v>
      </c>
      <c r="C37" s="3" t="s">
        <v>122</v>
      </c>
      <c r="D37" s="4">
        <v>125</v>
      </c>
      <c r="E37" s="4">
        <v>58</v>
      </c>
      <c r="F37" s="4">
        <v>16</v>
      </c>
      <c r="G37" s="5">
        <f aca="true" t="shared" si="4" ref="G37:G57">F37/E37</f>
        <v>0.27586206896551724</v>
      </c>
      <c r="H37" s="4">
        <v>42</v>
      </c>
      <c r="I37" s="4">
        <f aca="true" t="shared" si="5" ref="I37:I57">D37/F37</f>
        <v>7.8125</v>
      </c>
      <c r="J37" s="4">
        <f aca="true" t="shared" si="6" ref="J37:J57">D37/E37</f>
        <v>2.1551724137931036</v>
      </c>
      <c r="K37" s="4">
        <v>43</v>
      </c>
      <c r="L37" s="4">
        <v>1</v>
      </c>
      <c r="M37" s="4">
        <v>33159</v>
      </c>
      <c r="N37" s="99">
        <f aca="true" t="shared" si="7" ref="N37:N57">D37/M37</f>
        <v>0.003769715612654181</v>
      </c>
    </row>
    <row r="38" spans="2:14" ht="12.75" customHeight="1">
      <c r="B38" s="3" t="s">
        <v>103</v>
      </c>
      <c r="C38" s="3" t="s">
        <v>118</v>
      </c>
      <c r="D38" s="4">
        <v>191</v>
      </c>
      <c r="E38" s="4">
        <v>149</v>
      </c>
      <c r="F38" s="4">
        <v>13</v>
      </c>
      <c r="G38" s="5">
        <f t="shared" si="4"/>
        <v>0.087248322147651</v>
      </c>
      <c r="H38" s="4">
        <v>136</v>
      </c>
      <c r="I38" s="4">
        <f t="shared" si="5"/>
        <v>14.692307692307692</v>
      </c>
      <c r="J38" s="4">
        <f t="shared" si="6"/>
        <v>1.2818791946308725</v>
      </c>
      <c r="K38" s="4">
        <v>97</v>
      </c>
      <c r="L38" s="4">
        <v>1</v>
      </c>
      <c r="M38" s="4">
        <v>115443</v>
      </c>
      <c r="N38" s="99">
        <f t="shared" si="7"/>
        <v>0.0016544961582772451</v>
      </c>
    </row>
    <row r="39" spans="2:14" ht="12.75" customHeight="1">
      <c r="B39" s="3" t="s">
        <v>117</v>
      </c>
      <c r="C39" s="3" t="s">
        <v>116</v>
      </c>
      <c r="D39" s="4">
        <v>86</v>
      </c>
      <c r="E39" s="4">
        <v>60</v>
      </c>
      <c r="F39" s="4">
        <v>4</v>
      </c>
      <c r="G39" s="5">
        <f t="shared" si="4"/>
        <v>0.06666666666666667</v>
      </c>
      <c r="H39" s="4">
        <v>56</v>
      </c>
      <c r="I39" s="4">
        <f t="shared" si="5"/>
        <v>21.5</v>
      </c>
      <c r="J39" s="4">
        <f t="shared" si="6"/>
        <v>1.4333333333333333</v>
      </c>
      <c r="K39" s="4">
        <v>57</v>
      </c>
      <c r="L39" s="4">
        <v>1</v>
      </c>
      <c r="M39" s="4">
        <v>52738</v>
      </c>
      <c r="N39" s="99">
        <f t="shared" si="7"/>
        <v>0.0016307027191019758</v>
      </c>
    </row>
    <row r="40" spans="2:14" ht="12.75" customHeight="1">
      <c r="B40" s="3" t="s">
        <v>90</v>
      </c>
      <c r="C40" s="3" t="s">
        <v>114</v>
      </c>
      <c r="D40" s="4">
        <v>91</v>
      </c>
      <c r="E40" s="4">
        <v>78</v>
      </c>
      <c r="F40" s="4">
        <v>8</v>
      </c>
      <c r="G40" s="5">
        <f t="shared" si="4"/>
        <v>0.10256410256410256</v>
      </c>
      <c r="H40" s="4">
        <v>70</v>
      </c>
      <c r="I40" s="4">
        <f t="shared" si="5"/>
        <v>11.375</v>
      </c>
      <c r="J40" s="4">
        <f t="shared" si="6"/>
        <v>1.1666666666666667</v>
      </c>
      <c r="K40" s="4">
        <v>51</v>
      </c>
      <c r="L40" s="4">
        <v>2</v>
      </c>
      <c r="M40" s="4">
        <v>66720</v>
      </c>
      <c r="N40" s="99">
        <f t="shared" si="7"/>
        <v>0.0013639088729016787</v>
      </c>
    </row>
    <row r="41" spans="2:14" ht="12.75" customHeight="1">
      <c r="B41" s="3" t="s">
        <v>106</v>
      </c>
      <c r="C41" s="3" t="s">
        <v>115</v>
      </c>
      <c r="D41" s="4">
        <v>312</v>
      </c>
      <c r="E41" s="4">
        <v>27</v>
      </c>
      <c r="F41" s="4">
        <v>5</v>
      </c>
      <c r="G41" s="5">
        <f t="shared" si="4"/>
        <v>0.18518518518518517</v>
      </c>
      <c r="H41" s="4">
        <v>22</v>
      </c>
      <c r="I41" s="4">
        <f t="shared" si="5"/>
        <v>62.4</v>
      </c>
      <c r="J41" s="4">
        <f t="shared" si="6"/>
        <v>11.555555555555555</v>
      </c>
      <c r="K41" s="4">
        <v>147</v>
      </c>
      <c r="L41" s="4">
        <v>1</v>
      </c>
      <c r="M41" s="4">
        <v>229185</v>
      </c>
      <c r="N41" s="99">
        <f t="shared" si="7"/>
        <v>0.001361345637803521</v>
      </c>
    </row>
    <row r="42" spans="2:14" ht="12.75" customHeight="1">
      <c r="B42" s="3" t="s">
        <v>92</v>
      </c>
      <c r="C42" s="3" t="s">
        <v>113</v>
      </c>
      <c r="D42" s="4">
        <v>167</v>
      </c>
      <c r="E42" s="4">
        <v>45</v>
      </c>
      <c r="F42" s="4">
        <v>10</v>
      </c>
      <c r="G42" s="5">
        <f t="shared" si="4"/>
        <v>0.2222222222222222</v>
      </c>
      <c r="H42" s="4">
        <v>35</v>
      </c>
      <c r="I42" s="4">
        <f t="shared" si="5"/>
        <v>16.7</v>
      </c>
      <c r="J42" s="4">
        <f t="shared" si="6"/>
        <v>3.7111111111111112</v>
      </c>
      <c r="K42" s="4">
        <v>80</v>
      </c>
      <c r="L42" s="4">
        <v>1</v>
      </c>
      <c r="M42" s="4">
        <v>149312</v>
      </c>
      <c r="N42" s="99">
        <f t="shared" si="7"/>
        <v>0.0011184633519074154</v>
      </c>
    </row>
    <row r="43" spans="2:14" ht="12.75" customHeight="1">
      <c r="B43" s="30" t="s">
        <v>92</v>
      </c>
      <c r="C43" s="3" t="s">
        <v>111</v>
      </c>
      <c r="D43" s="4">
        <v>167</v>
      </c>
      <c r="E43" s="4">
        <v>13</v>
      </c>
      <c r="F43" s="4">
        <v>8</v>
      </c>
      <c r="G43" s="5">
        <f t="shared" si="4"/>
        <v>0.6153846153846154</v>
      </c>
      <c r="H43" s="4">
        <v>5</v>
      </c>
      <c r="I43" s="4">
        <f t="shared" si="5"/>
        <v>20.875</v>
      </c>
      <c r="J43" s="4">
        <f t="shared" si="6"/>
        <v>12.846153846153847</v>
      </c>
      <c r="K43" s="4">
        <v>84</v>
      </c>
      <c r="L43" s="4">
        <v>1</v>
      </c>
      <c r="M43" s="4">
        <v>149312</v>
      </c>
      <c r="N43" s="99">
        <f t="shared" si="7"/>
        <v>0.0011184633519074154</v>
      </c>
    </row>
    <row r="44" spans="2:14" ht="12.75" customHeight="1">
      <c r="B44" s="3" t="s">
        <v>103</v>
      </c>
      <c r="C44" s="3" t="s">
        <v>112</v>
      </c>
      <c r="D44" s="4">
        <v>106</v>
      </c>
      <c r="E44" s="4">
        <v>14</v>
      </c>
      <c r="F44" s="4">
        <v>7</v>
      </c>
      <c r="G44" s="5">
        <f t="shared" si="4"/>
        <v>0.5</v>
      </c>
      <c r="H44" s="4">
        <v>7</v>
      </c>
      <c r="I44" s="4">
        <f t="shared" si="5"/>
        <v>15.142857142857142</v>
      </c>
      <c r="J44" s="4">
        <f t="shared" si="6"/>
        <v>7.571428571428571</v>
      </c>
      <c r="K44" s="4">
        <v>38</v>
      </c>
      <c r="L44" s="4">
        <v>1</v>
      </c>
      <c r="M44" s="4">
        <v>115443</v>
      </c>
      <c r="N44" s="99">
        <f t="shared" si="7"/>
        <v>0.0009182020564261151</v>
      </c>
    </row>
    <row r="45" spans="2:14" ht="12.75" customHeight="1">
      <c r="B45" s="3" t="s">
        <v>109</v>
      </c>
      <c r="C45" s="3" t="s">
        <v>108</v>
      </c>
      <c r="D45" s="4">
        <v>27</v>
      </c>
      <c r="E45" s="4">
        <v>91</v>
      </c>
      <c r="F45" s="4">
        <v>5</v>
      </c>
      <c r="G45" s="5">
        <f t="shared" si="4"/>
        <v>0.054945054945054944</v>
      </c>
      <c r="H45" s="4">
        <v>86</v>
      </c>
      <c r="I45" s="4">
        <f t="shared" si="5"/>
        <v>5.4</v>
      </c>
      <c r="J45" s="4">
        <f t="shared" si="6"/>
        <v>0.2967032967032967</v>
      </c>
      <c r="K45" s="4">
        <v>10</v>
      </c>
      <c r="L45" s="4">
        <v>2</v>
      </c>
      <c r="M45" s="4">
        <v>38406</v>
      </c>
      <c r="N45" s="99">
        <f t="shared" si="7"/>
        <v>0.0007030151538822059</v>
      </c>
    </row>
    <row r="46" spans="2:14" ht="12.75" customHeight="1">
      <c r="B46" s="3" t="s">
        <v>109</v>
      </c>
      <c r="C46" s="3" t="s">
        <v>110</v>
      </c>
      <c r="D46" s="4">
        <v>22</v>
      </c>
      <c r="E46" s="4">
        <v>12</v>
      </c>
      <c r="F46" s="4">
        <v>2</v>
      </c>
      <c r="G46" s="5">
        <f t="shared" si="4"/>
        <v>0.16666666666666666</v>
      </c>
      <c r="H46" s="4">
        <v>10</v>
      </c>
      <c r="I46" s="4">
        <f t="shared" si="5"/>
        <v>11</v>
      </c>
      <c r="J46" s="4">
        <f t="shared" si="6"/>
        <v>1.8333333333333333</v>
      </c>
      <c r="K46" s="4">
        <v>20</v>
      </c>
      <c r="L46" s="4">
        <v>2</v>
      </c>
      <c r="M46" s="4">
        <v>38406</v>
      </c>
      <c r="N46" s="99">
        <f t="shared" si="7"/>
        <v>0.0005728271624225381</v>
      </c>
    </row>
    <row r="47" spans="2:14" ht="12.75" customHeight="1">
      <c r="B47" s="3" t="s">
        <v>92</v>
      </c>
      <c r="C47" s="3" t="s">
        <v>107</v>
      </c>
      <c r="D47" s="4">
        <v>63</v>
      </c>
      <c r="E47" s="4">
        <v>12</v>
      </c>
      <c r="F47" s="4">
        <v>3</v>
      </c>
      <c r="G47" s="5">
        <f t="shared" si="4"/>
        <v>0.25</v>
      </c>
      <c r="H47" s="4">
        <v>9</v>
      </c>
      <c r="I47" s="4">
        <f t="shared" si="5"/>
        <v>21</v>
      </c>
      <c r="J47" s="4">
        <f t="shared" si="6"/>
        <v>5.25</v>
      </c>
      <c r="K47" s="4">
        <v>42</v>
      </c>
      <c r="L47" s="4">
        <v>5</v>
      </c>
      <c r="M47" s="4">
        <v>149312</v>
      </c>
      <c r="N47" s="99">
        <f t="shared" si="7"/>
        <v>0.0004219352764680669</v>
      </c>
    </row>
    <row r="48" spans="2:14" ht="12.75" customHeight="1">
      <c r="B48" s="3" t="s">
        <v>106</v>
      </c>
      <c r="C48" s="3" t="s">
        <v>105</v>
      </c>
      <c r="D48" s="4">
        <v>93</v>
      </c>
      <c r="E48" s="4">
        <v>25</v>
      </c>
      <c r="F48" s="4">
        <v>10</v>
      </c>
      <c r="G48" s="5">
        <f t="shared" si="4"/>
        <v>0.4</v>
      </c>
      <c r="H48" s="4">
        <v>15</v>
      </c>
      <c r="I48" s="4">
        <f t="shared" si="5"/>
        <v>9.3</v>
      </c>
      <c r="J48" s="4">
        <f t="shared" si="6"/>
        <v>3.72</v>
      </c>
      <c r="K48" s="4">
        <v>43</v>
      </c>
      <c r="L48" s="4">
        <v>1</v>
      </c>
      <c r="M48" s="4">
        <v>229185</v>
      </c>
      <c r="N48" s="99">
        <f t="shared" si="7"/>
        <v>0.00040578571896066496</v>
      </c>
    </row>
    <row r="49" spans="2:14" ht="12.75" customHeight="1">
      <c r="B49" s="3" t="s">
        <v>101</v>
      </c>
      <c r="C49" s="3" t="s">
        <v>100</v>
      </c>
      <c r="D49" s="4">
        <v>44</v>
      </c>
      <c r="E49" s="4">
        <v>22</v>
      </c>
      <c r="F49" s="4">
        <v>5</v>
      </c>
      <c r="G49" s="5">
        <f t="shared" si="4"/>
        <v>0.22727272727272727</v>
      </c>
      <c r="H49" s="4">
        <v>17</v>
      </c>
      <c r="I49" s="4">
        <f t="shared" si="5"/>
        <v>8.8</v>
      </c>
      <c r="J49" s="4">
        <f t="shared" si="6"/>
        <v>2</v>
      </c>
      <c r="K49" s="4">
        <v>25</v>
      </c>
      <c r="L49" s="4">
        <v>1</v>
      </c>
      <c r="M49" s="4">
        <v>112814</v>
      </c>
      <c r="N49" s="99">
        <f t="shared" si="7"/>
        <v>0.0003900225149360895</v>
      </c>
    </row>
    <row r="50" spans="2:14" ht="12.75" customHeight="1">
      <c r="B50" s="3" t="s">
        <v>79</v>
      </c>
      <c r="C50" s="3" t="s">
        <v>104</v>
      </c>
      <c r="D50" s="4">
        <v>12</v>
      </c>
      <c r="E50" s="4">
        <v>6</v>
      </c>
      <c r="F50" s="4">
        <v>1</v>
      </c>
      <c r="G50" s="5">
        <f t="shared" si="4"/>
        <v>0.16666666666666666</v>
      </c>
      <c r="H50" s="4">
        <v>5</v>
      </c>
      <c r="I50" s="4">
        <f t="shared" si="5"/>
        <v>12</v>
      </c>
      <c r="J50" s="4">
        <f t="shared" si="6"/>
        <v>2</v>
      </c>
      <c r="K50" s="4">
        <v>12</v>
      </c>
      <c r="L50" s="4">
        <v>12</v>
      </c>
      <c r="M50" s="4">
        <v>33159</v>
      </c>
      <c r="N50" s="99">
        <f t="shared" si="7"/>
        <v>0.00036189269881480143</v>
      </c>
    </row>
    <row r="51" spans="2:14" ht="12.75" customHeight="1">
      <c r="B51" s="3" t="s">
        <v>103</v>
      </c>
      <c r="C51" s="3" t="s">
        <v>102</v>
      </c>
      <c r="D51" s="4">
        <v>38</v>
      </c>
      <c r="E51" s="4">
        <v>22</v>
      </c>
      <c r="F51" s="4">
        <v>6</v>
      </c>
      <c r="G51" s="5">
        <f t="shared" si="4"/>
        <v>0.2727272727272727</v>
      </c>
      <c r="H51" s="4">
        <v>16</v>
      </c>
      <c r="I51" s="4">
        <f t="shared" si="5"/>
        <v>6.333333333333333</v>
      </c>
      <c r="J51" s="4">
        <f t="shared" si="6"/>
        <v>1.7272727272727273</v>
      </c>
      <c r="K51" s="4">
        <v>13</v>
      </c>
      <c r="L51" s="4">
        <v>1</v>
      </c>
      <c r="M51" s="4">
        <v>115443</v>
      </c>
      <c r="N51" s="99">
        <f t="shared" si="7"/>
        <v>0.00032916677494521107</v>
      </c>
    </row>
    <row r="52" spans="2:14" ht="12.75" customHeight="1">
      <c r="B52" s="3" t="s">
        <v>97</v>
      </c>
      <c r="C52" s="3" t="s">
        <v>98</v>
      </c>
      <c r="D52" s="4">
        <v>23</v>
      </c>
      <c r="E52" s="4">
        <v>43</v>
      </c>
      <c r="F52" s="4">
        <v>5</v>
      </c>
      <c r="G52" s="5">
        <f t="shared" si="4"/>
        <v>0.11627906976744186</v>
      </c>
      <c r="H52" s="4">
        <v>38</v>
      </c>
      <c r="I52" s="4">
        <f t="shared" si="5"/>
        <v>4.6</v>
      </c>
      <c r="J52" s="4">
        <f t="shared" si="6"/>
        <v>0.5348837209302325</v>
      </c>
      <c r="K52" s="4">
        <v>16</v>
      </c>
      <c r="L52" s="4">
        <v>1</v>
      </c>
      <c r="M52" s="4">
        <v>75607</v>
      </c>
      <c r="N52" s="99">
        <f t="shared" si="7"/>
        <v>0.00030420463713677306</v>
      </c>
    </row>
    <row r="53" spans="2:14" ht="12.75" customHeight="1">
      <c r="B53" s="3" t="s">
        <v>92</v>
      </c>
      <c r="C53" s="3" t="s">
        <v>99</v>
      </c>
      <c r="D53" s="4">
        <v>34</v>
      </c>
      <c r="E53" s="4">
        <v>30</v>
      </c>
      <c r="F53" s="4">
        <v>7</v>
      </c>
      <c r="G53" s="5">
        <f t="shared" si="4"/>
        <v>0.23333333333333334</v>
      </c>
      <c r="H53" s="4">
        <v>23</v>
      </c>
      <c r="I53" s="4">
        <f t="shared" si="5"/>
        <v>4.857142857142857</v>
      </c>
      <c r="J53" s="4">
        <f t="shared" si="6"/>
        <v>1.1333333333333333</v>
      </c>
      <c r="K53" s="4">
        <v>20</v>
      </c>
      <c r="L53" s="4">
        <v>1</v>
      </c>
      <c r="M53" s="4">
        <v>149312</v>
      </c>
      <c r="N53" s="99">
        <f t="shared" si="7"/>
        <v>0.00022771110158594085</v>
      </c>
    </row>
    <row r="54" spans="2:14" ht="12.75" customHeight="1">
      <c r="B54" s="3" t="s">
        <v>97</v>
      </c>
      <c r="C54" s="3" t="s">
        <v>96</v>
      </c>
      <c r="D54" s="4">
        <v>14</v>
      </c>
      <c r="E54" s="4">
        <v>27</v>
      </c>
      <c r="F54" s="4">
        <v>2</v>
      </c>
      <c r="G54" s="5">
        <f t="shared" si="4"/>
        <v>0.07407407407407407</v>
      </c>
      <c r="H54" s="4">
        <v>25</v>
      </c>
      <c r="I54" s="4">
        <f t="shared" si="5"/>
        <v>7</v>
      </c>
      <c r="J54" s="4">
        <f t="shared" si="6"/>
        <v>0.5185185185185185</v>
      </c>
      <c r="K54" s="4">
        <v>7</v>
      </c>
      <c r="L54" s="4">
        <v>7</v>
      </c>
      <c r="M54" s="4">
        <v>75607</v>
      </c>
      <c r="N54" s="99">
        <f t="shared" si="7"/>
        <v>0.00018516803999629665</v>
      </c>
    </row>
    <row r="55" spans="2:14" ht="12.75" customHeight="1">
      <c r="B55" s="3" t="s">
        <v>92</v>
      </c>
      <c r="C55" s="3" t="s">
        <v>95</v>
      </c>
      <c r="D55" s="4">
        <v>25</v>
      </c>
      <c r="E55" s="4">
        <v>4</v>
      </c>
      <c r="F55" s="4">
        <v>2</v>
      </c>
      <c r="G55" s="5">
        <f t="shared" si="4"/>
        <v>0.5</v>
      </c>
      <c r="H55" s="4">
        <v>2</v>
      </c>
      <c r="I55" s="4">
        <f t="shared" si="5"/>
        <v>12.5</v>
      </c>
      <c r="J55" s="4">
        <f t="shared" si="6"/>
        <v>6.25</v>
      </c>
      <c r="K55" s="4">
        <v>23</v>
      </c>
      <c r="L55" s="4">
        <v>2</v>
      </c>
      <c r="M55" s="4">
        <v>149312</v>
      </c>
      <c r="N55" s="99">
        <f t="shared" si="7"/>
        <v>0.00016743463351907416</v>
      </c>
    </row>
    <row r="56" spans="2:14" ht="12.75" customHeight="1">
      <c r="B56" s="3" t="s">
        <v>94</v>
      </c>
      <c r="C56" s="3" t="s">
        <v>93</v>
      </c>
      <c r="D56" s="4">
        <v>3</v>
      </c>
      <c r="E56" s="4">
        <v>3</v>
      </c>
      <c r="F56" s="4">
        <v>2</v>
      </c>
      <c r="G56" s="5">
        <f t="shared" si="4"/>
        <v>0.6666666666666666</v>
      </c>
      <c r="H56" s="4">
        <v>1</v>
      </c>
      <c r="I56" s="4">
        <f t="shared" si="5"/>
        <v>1.5</v>
      </c>
      <c r="J56" s="4">
        <f t="shared" si="6"/>
        <v>1</v>
      </c>
      <c r="K56" s="4">
        <v>2</v>
      </c>
      <c r="L56" s="4">
        <v>1</v>
      </c>
      <c r="M56" s="4">
        <v>28172</v>
      </c>
      <c r="N56" s="99">
        <f t="shared" si="7"/>
        <v>0.00010648871219650717</v>
      </c>
    </row>
    <row r="57" spans="2:14" ht="12.75" customHeight="1">
      <c r="B57" s="3" t="s">
        <v>92</v>
      </c>
      <c r="C57" s="3" t="s">
        <v>91</v>
      </c>
      <c r="D57" s="4">
        <v>8</v>
      </c>
      <c r="E57" s="4">
        <v>25</v>
      </c>
      <c r="F57" s="4">
        <v>2</v>
      </c>
      <c r="G57" s="5">
        <f t="shared" si="4"/>
        <v>0.08</v>
      </c>
      <c r="H57" s="4">
        <v>23</v>
      </c>
      <c r="I57" s="4">
        <f t="shared" si="5"/>
        <v>4</v>
      </c>
      <c r="J57" s="4">
        <f t="shared" si="6"/>
        <v>0.32</v>
      </c>
      <c r="K57" s="4">
        <v>5</v>
      </c>
      <c r="L57" s="4">
        <v>3</v>
      </c>
      <c r="M57" s="4">
        <v>149312</v>
      </c>
      <c r="N57" s="99">
        <f t="shared" si="7"/>
        <v>5.357908272610373E-05</v>
      </c>
    </row>
    <row r="58" spans="2:14" ht="12.75" customHeight="1">
      <c r="B58" s="8" t="s">
        <v>90</v>
      </c>
      <c r="C58" s="29" t="s">
        <v>89</v>
      </c>
      <c r="D58" s="26" t="s">
        <v>71</v>
      </c>
      <c r="E58" s="26" t="s">
        <v>71</v>
      </c>
      <c r="F58" s="26" t="s">
        <v>71</v>
      </c>
      <c r="G58" s="26" t="s">
        <v>71</v>
      </c>
      <c r="H58" s="26" t="s">
        <v>71</v>
      </c>
      <c r="I58" s="26" t="s">
        <v>71</v>
      </c>
      <c r="J58" s="26" t="s">
        <v>71</v>
      </c>
      <c r="K58" s="26" t="s">
        <v>71</v>
      </c>
      <c r="L58" s="26" t="s">
        <v>71</v>
      </c>
      <c r="M58" s="28">
        <v>66720</v>
      </c>
      <c r="N58" s="27" t="s">
        <v>71</v>
      </c>
    </row>
    <row r="59" spans="2:14" ht="12.75" customHeight="1">
      <c r="B59" s="25" t="s">
        <v>77</v>
      </c>
      <c r="C59" s="10"/>
      <c r="D59" s="11">
        <f>SUM(D5:D58)</f>
        <v>107035</v>
      </c>
      <c r="E59" s="11">
        <f>SUM(E5:E58)</f>
        <v>14862</v>
      </c>
      <c r="F59" s="11">
        <f>SUM(F5:F58)</f>
        <v>4127</v>
      </c>
      <c r="G59" s="12">
        <f>F59/E59</f>
        <v>0.27768806351769615</v>
      </c>
      <c r="H59" s="11">
        <f>SUM(H5:H58)</f>
        <v>10735</v>
      </c>
      <c r="I59" s="11">
        <f>D59/F59</f>
        <v>25.93530409498425</v>
      </c>
      <c r="J59" s="11">
        <f>D59/E59</f>
        <v>7.201924370878751</v>
      </c>
      <c r="K59" s="11"/>
      <c r="L59" s="11"/>
      <c r="M59" s="11"/>
      <c r="N59" s="11"/>
    </row>
    <row r="60" ht="12.75" customHeight="1"/>
    <row r="61" ht="12.75" customHeight="1"/>
    <row r="62" ht="12.75" customHeight="1"/>
    <row r="63" spans="2:12" ht="46.5">
      <c r="B63" s="115" t="s">
        <v>88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7"/>
    </row>
    <row r="64" spans="2:12" ht="28.5">
      <c r="B64" s="110" t="s">
        <v>87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2"/>
    </row>
    <row r="65" spans="2:12" ht="90">
      <c r="B65" s="19" t="s">
        <v>86</v>
      </c>
      <c r="C65" s="24" t="s">
        <v>18</v>
      </c>
      <c r="D65" s="19" t="s">
        <v>2</v>
      </c>
      <c r="E65" s="23" t="s">
        <v>3</v>
      </c>
      <c r="F65" s="22" t="s">
        <v>85</v>
      </c>
      <c r="G65" s="21" t="s">
        <v>84</v>
      </c>
      <c r="H65" s="21" t="s">
        <v>83</v>
      </c>
      <c r="I65" s="20" t="s">
        <v>82</v>
      </c>
      <c r="J65" s="20" t="s">
        <v>8</v>
      </c>
      <c r="K65" s="19" t="s">
        <v>81</v>
      </c>
      <c r="L65" s="19" t="s">
        <v>80</v>
      </c>
    </row>
    <row r="66" spans="2:12" ht="15.75">
      <c r="B66" s="18" t="s">
        <v>79</v>
      </c>
      <c r="C66" s="18" t="s">
        <v>78</v>
      </c>
      <c r="D66" s="16">
        <v>96</v>
      </c>
      <c r="E66" s="16">
        <v>52</v>
      </c>
      <c r="F66" s="16">
        <v>7</v>
      </c>
      <c r="G66" s="17">
        <f>F66/E66</f>
        <v>0.1346153846153846</v>
      </c>
      <c r="H66" s="16">
        <v>45</v>
      </c>
      <c r="I66" s="15">
        <f>D66/F66</f>
        <v>13.714285714285714</v>
      </c>
      <c r="J66" s="15">
        <f>D66/E66</f>
        <v>1.8461538461538463</v>
      </c>
      <c r="K66" s="14">
        <v>33159</v>
      </c>
      <c r="L66" s="13">
        <f>D66/K66</f>
        <v>0.0028951415905184115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</sheetData>
  <mergeCells count="5">
    <mergeCell ref="B64:L64"/>
    <mergeCell ref="B2:C2"/>
    <mergeCell ref="B3:C3"/>
    <mergeCell ref="B63:L63"/>
    <mergeCell ref="D2:N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94"/>
  <sheetViews>
    <sheetView tabSelected="1" workbookViewId="0" topLeftCell="A1">
      <pane xSplit="4" ySplit="4" topLeftCell="E5" activePane="bottomRight" state="frozen"/>
      <selection pane="topRight" activeCell="E1" sqref="E1"/>
      <selection pane="bottomLeft" activeCell="A5" sqref="A5"/>
      <selection pane="bottomRight" activeCell="I181" sqref="I181"/>
    </sheetView>
  </sheetViews>
  <sheetFormatPr defaultColWidth="12.625" defaultRowHeight="15" customHeight="1"/>
  <cols>
    <col min="1" max="1" width="3.625" style="1" customWidth="1"/>
    <col min="2" max="2" width="15.00390625" style="1" customWidth="1"/>
    <col min="3" max="3" width="8.625" style="1" customWidth="1"/>
    <col min="4" max="4" width="34.50390625" style="1" customWidth="1"/>
    <col min="5" max="5" width="12.625" style="1" customWidth="1"/>
    <col min="6" max="6" width="11.625" style="1" customWidth="1"/>
    <col min="7" max="7" width="11.00390625" style="1" customWidth="1"/>
    <col min="8" max="9" width="11.625" style="1" customWidth="1"/>
    <col min="10" max="11" width="9.625" style="1" customWidth="1"/>
    <col min="12" max="12" width="10.625" style="1" customWidth="1"/>
    <col min="13" max="13" width="9.625" style="1" customWidth="1"/>
    <col min="14" max="14" width="10.625" style="1" customWidth="1"/>
    <col min="15" max="15" width="13.625" style="1" customWidth="1"/>
    <col min="16" max="16" width="12.00390625" style="1" customWidth="1"/>
    <col min="17" max="17" width="10.125" style="1" customWidth="1"/>
    <col min="18" max="18" width="8.875" style="1" customWidth="1"/>
    <col min="19" max="19" width="12.375" style="1" customWidth="1"/>
    <col min="20" max="16384" width="12.625" style="1" customWidth="1"/>
  </cols>
  <sheetData>
    <row r="2" spans="2:19" ht="84" customHeight="1">
      <c r="B2" s="120" t="s">
        <v>359</v>
      </c>
      <c r="C2" s="120"/>
      <c r="D2" s="120"/>
      <c r="E2" s="127" t="s">
        <v>1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2:19" ht="98" customHeight="1">
      <c r="B3" s="114" t="s">
        <v>364</v>
      </c>
      <c r="C3" s="114"/>
      <c r="D3" s="114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358</v>
      </c>
      <c r="M3" s="2" t="s">
        <v>10</v>
      </c>
      <c r="N3" s="2" t="s">
        <v>11</v>
      </c>
      <c r="O3" s="2" t="s">
        <v>12</v>
      </c>
      <c r="P3" s="104" t="s">
        <v>14</v>
      </c>
      <c r="Q3" s="104" t="s">
        <v>15</v>
      </c>
      <c r="R3" s="104" t="s">
        <v>16</v>
      </c>
      <c r="S3" s="104" t="s">
        <v>17</v>
      </c>
    </row>
    <row r="4" spans="2:19" ht="36" customHeight="1">
      <c r="B4" s="2" t="s">
        <v>86</v>
      </c>
      <c r="C4" s="2" t="s">
        <v>166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/>
      <c r="M4" s="2"/>
      <c r="N4" s="2" t="s">
        <v>26</v>
      </c>
      <c r="O4" s="2" t="s">
        <v>27</v>
      </c>
      <c r="P4" s="104" t="s">
        <v>365</v>
      </c>
      <c r="Q4" s="104" t="s">
        <v>366</v>
      </c>
      <c r="R4" s="104" t="s">
        <v>367</v>
      </c>
      <c r="S4" s="104" t="s">
        <v>368</v>
      </c>
    </row>
    <row r="5" spans="2:19" ht="12.75" customHeight="1">
      <c r="B5" s="3" t="s">
        <v>97</v>
      </c>
      <c r="C5" s="62">
        <v>8</v>
      </c>
      <c r="D5" s="30" t="s">
        <v>357</v>
      </c>
      <c r="E5" s="4">
        <v>6887</v>
      </c>
      <c r="F5" s="4">
        <v>480</v>
      </c>
      <c r="G5" s="4">
        <v>152</v>
      </c>
      <c r="H5" s="5">
        <f aca="true" t="shared" si="0" ref="H5:H36">G5/F5</f>
        <v>0.31666666666666665</v>
      </c>
      <c r="I5" s="4">
        <v>328</v>
      </c>
      <c r="J5" s="4">
        <f aca="true" t="shared" si="1" ref="J5:J36">E5/G5</f>
        <v>45.30921052631579</v>
      </c>
      <c r="K5" s="4">
        <f aca="true" t="shared" si="2" ref="K5:K36">E5/F5</f>
        <v>14.347916666666666</v>
      </c>
      <c r="L5" s="4">
        <v>246</v>
      </c>
      <c r="M5" s="4">
        <v>1</v>
      </c>
      <c r="N5" s="4">
        <v>5817</v>
      </c>
      <c r="O5" s="6">
        <f aca="true" t="shared" si="3" ref="O5:O36">E5/N5</f>
        <v>1.1839436135465016</v>
      </c>
      <c r="P5" s="63">
        <v>4107</v>
      </c>
      <c r="Q5" s="69">
        <v>2315</v>
      </c>
      <c r="R5" s="63">
        <v>54</v>
      </c>
      <c r="S5" s="63">
        <v>411</v>
      </c>
    </row>
    <row r="6" spans="2:19" ht="12.75" customHeight="1">
      <c r="B6" s="3" t="s">
        <v>101</v>
      </c>
      <c r="C6" s="62">
        <v>4</v>
      </c>
      <c r="D6" s="30" t="s">
        <v>356</v>
      </c>
      <c r="E6" s="4">
        <v>6848</v>
      </c>
      <c r="F6" s="4">
        <v>74</v>
      </c>
      <c r="G6" s="4">
        <v>51</v>
      </c>
      <c r="H6" s="5">
        <f t="shared" si="0"/>
        <v>0.6891891891891891</v>
      </c>
      <c r="I6" s="4">
        <v>23</v>
      </c>
      <c r="J6" s="4">
        <f t="shared" si="1"/>
        <v>134.27450980392157</v>
      </c>
      <c r="K6" s="4">
        <f t="shared" si="2"/>
        <v>92.54054054054055</v>
      </c>
      <c r="L6" s="4">
        <v>445</v>
      </c>
      <c r="M6" s="4">
        <v>1</v>
      </c>
      <c r="N6" s="4">
        <v>6204</v>
      </c>
      <c r="O6" s="6">
        <f t="shared" si="3"/>
        <v>1.1038039974210188</v>
      </c>
      <c r="P6" s="63">
        <v>5772</v>
      </c>
      <c r="Q6" s="63">
        <v>877</v>
      </c>
      <c r="R6" s="63">
        <v>62</v>
      </c>
      <c r="S6" s="63">
        <v>137</v>
      </c>
    </row>
    <row r="7" spans="2:19" ht="12.75" customHeight="1">
      <c r="B7" s="3" t="s">
        <v>170</v>
      </c>
      <c r="C7" s="62">
        <v>3</v>
      </c>
      <c r="D7" s="30" t="s">
        <v>355</v>
      </c>
      <c r="E7" s="4">
        <v>5742</v>
      </c>
      <c r="F7" s="4">
        <v>23</v>
      </c>
      <c r="G7" s="4">
        <v>19</v>
      </c>
      <c r="H7" s="5">
        <f t="shared" si="0"/>
        <v>0.8260869565217391</v>
      </c>
      <c r="I7" s="4">
        <v>4</v>
      </c>
      <c r="J7" s="4">
        <f t="shared" si="1"/>
        <v>302.2105263157895</v>
      </c>
      <c r="K7" s="4">
        <f t="shared" si="2"/>
        <v>249.65217391304347</v>
      </c>
      <c r="L7" s="4">
        <v>637</v>
      </c>
      <c r="M7" s="4">
        <v>1</v>
      </c>
      <c r="N7" s="4">
        <v>5603</v>
      </c>
      <c r="O7" s="6">
        <f t="shared" si="3"/>
        <v>1.0248081384972336</v>
      </c>
      <c r="P7" s="63">
        <v>4554</v>
      </c>
      <c r="Q7" s="63">
        <v>1068</v>
      </c>
      <c r="R7" s="63">
        <v>58</v>
      </c>
      <c r="S7" s="63">
        <v>62</v>
      </c>
    </row>
    <row r="8" spans="2:19" ht="12.75" customHeight="1">
      <c r="B8" s="3" t="s">
        <v>97</v>
      </c>
      <c r="C8" s="62">
        <v>11</v>
      </c>
      <c r="D8" s="30" t="s">
        <v>354</v>
      </c>
      <c r="E8" s="4">
        <v>6582</v>
      </c>
      <c r="F8" s="4">
        <v>503</v>
      </c>
      <c r="G8" s="4">
        <v>149</v>
      </c>
      <c r="H8" s="5">
        <f t="shared" si="0"/>
        <v>0.2962226640159046</v>
      </c>
      <c r="I8" s="4">
        <v>354</v>
      </c>
      <c r="J8" s="4">
        <f t="shared" si="1"/>
        <v>44.1744966442953</v>
      </c>
      <c r="K8" s="4">
        <f t="shared" si="2"/>
        <v>13.085487077534792</v>
      </c>
      <c r="L8" s="4">
        <v>207</v>
      </c>
      <c r="M8" s="4">
        <v>1</v>
      </c>
      <c r="N8" s="4">
        <v>6497</v>
      </c>
      <c r="O8" s="6">
        <f t="shared" si="3"/>
        <v>1.0130829613667847</v>
      </c>
      <c r="P8" s="63">
        <v>5122</v>
      </c>
      <c r="Q8" s="63">
        <v>1286</v>
      </c>
      <c r="R8" s="63">
        <v>50</v>
      </c>
      <c r="S8" s="63">
        <v>124</v>
      </c>
    </row>
    <row r="9" spans="2:19" ht="12.75" customHeight="1">
      <c r="B9" s="3" t="s">
        <v>90</v>
      </c>
      <c r="C9" s="62">
        <v>10</v>
      </c>
      <c r="D9" s="30" t="s">
        <v>353</v>
      </c>
      <c r="E9" s="4">
        <v>5077</v>
      </c>
      <c r="F9" s="4">
        <v>455</v>
      </c>
      <c r="G9" s="4">
        <v>174</v>
      </c>
      <c r="H9" s="5">
        <f t="shared" si="0"/>
        <v>0.3824175824175824</v>
      </c>
      <c r="I9" s="4">
        <v>281</v>
      </c>
      <c r="J9" s="4">
        <f t="shared" si="1"/>
        <v>29.17816091954023</v>
      </c>
      <c r="K9" s="4">
        <f t="shared" si="2"/>
        <v>11.158241758241758</v>
      </c>
      <c r="L9" s="4">
        <v>273</v>
      </c>
      <c r="M9" s="4">
        <v>1</v>
      </c>
      <c r="N9" s="4">
        <v>6037</v>
      </c>
      <c r="O9" s="6">
        <f t="shared" si="3"/>
        <v>0.8409806195130032</v>
      </c>
      <c r="P9" s="63">
        <v>3499</v>
      </c>
      <c r="Q9" s="63">
        <v>1394</v>
      </c>
      <c r="R9" s="63">
        <v>53</v>
      </c>
      <c r="S9" s="63">
        <v>131</v>
      </c>
    </row>
    <row r="10" spans="2:19" ht="12.75" customHeight="1">
      <c r="B10" s="3" t="s">
        <v>94</v>
      </c>
      <c r="C10" s="62">
        <v>4</v>
      </c>
      <c r="D10" s="30" t="s">
        <v>348</v>
      </c>
      <c r="E10" s="4">
        <v>4575</v>
      </c>
      <c r="F10" s="4">
        <v>91</v>
      </c>
      <c r="G10" s="4">
        <v>50</v>
      </c>
      <c r="H10" s="5">
        <f t="shared" si="0"/>
        <v>0.5494505494505495</v>
      </c>
      <c r="I10" s="4">
        <v>41</v>
      </c>
      <c r="J10" s="4">
        <f t="shared" si="1"/>
        <v>91.5</v>
      </c>
      <c r="K10" s="4">
        <f t="shared" si="2"/>
        <v>50.27472527472528</v>
      </c>
      <c r="L10" s="4">
        <v>415</v>
      </c>
      <c r="M10" s="4">
        <v>1</v>
      </c>
      <c r="N10" s="4">
        <v>5715</v>
      </c>
      <c r="O10" s="6">
        <f t="shared" si="3"/>
        <v>0.800524934383202</v>
      </c>
      <c r="P10" s="63">
        <v>3692</v>
      </c>
      <c r="Q10" s="63">
        <v>764</v>
      </c>
      <c r="R10" s="63">
        <v>39</v>
      </c>
      <c r="S10" s="63">
        <v>80</v>
      </c>
    </row>
    <row r="11" spans="2:19" ht="12.75" customHeight="1">
      <c r="B11" s="3" t="s">
        <v>139</v>
      </c>
      <c r="C11" s="62">
        <v>6</v>
      </c>
      <c r="D11" s="30" t="s">
        <v>352</v>
      </c>
      <c r="E11" s="4">
        <v>4893</v>
      </c>
      <c r="F11" s="4">
        <v>203</v>
      </c>
      <c r="G11" s="4">
        <v>111</v>
      </c>
      <c r="H11" s="5">
        <f t="shared" si="0"/>
        <v>0.5467980295566502</v>
      </c>
      <c r="I11" s="4">
        <v>92</v>
      </c>
      <c r="J11" s="4">
        <f t="shared" si="1"/>
        <v>44.08108108108108</v>
      </c>
      <c r="K11" s="4">
        <f t="shared" si="2"/>
        <v>24.103448275862068</v>
      </c>
      <c r="L11" s="4">
        <v>614</v>
      </c>
      <c r="M11" s="4">
        <v>1</v>
      </c>
      <c r="N11" s="4">
        <v>6256</v>
      </c>
      <c r="O11" s="6">
        <f t="shared" si="3"/>
        <v>0.7821291560102301</v>
      </c>
      <c r="P11" s="63">
        <v>4266</v>
      </c>
      <c r="Q11" s="63">
        <v>491</v>
      </c>
      <c r="R11" s="63">
        <v>46</v>
      </c>
      <c r="S11" s="63">
        <v>90</v>
      </c>
    </row>
    <row r="12" spans="2:19" ht="12.75" customHeight="1">
      <c r="B12" s="3" t="s">
        <v>350</v>
      </c>
      <c r="C12" s="62">
        <v>6</v>
      </c>
      <c r="D12" s="30" t="s">
        <v>349</v>
      </c>
      <c r="E12" s="4">
        <v>4020</v>
      </c>
      <c r="F12" s="4">
        <v>24</v>
      </c>
      <c r="G12" s="4">
        <v>17</v>
      </c>
      <c r="H12" s="5">
        <f t="shared" si="0"/>
        <v>0.7083333333333334</v>
      </c>
      <c r="I12" s="4">
        <v>7</v>
      </c>
      <c r="J12" s="4">
        <f t="shared" si="1"/>
        <v>236.47058823529412</v>
      </c>
      <c r="K12" s="4">
        <f t="shared" si="2"/>
        <v>167.5</v>
      </c>
      <c r="L12" s="4">
        <v>811</v>
      </c>
      <c r="M12" s="4">
        <v>2</v>
      </c>
      <c r="N12" s="4">
        <v>5312</v>
      </c>
      <c r="O12" s="6">
        <f t="shared" si="3"/>
        <v>0.7567771084337349</v>
      </c>
      <c r="P12" s="63">
        <v>3450</v>
      </c>
      <c r="Q12" s="63">
        <v>354</v>
      </c>
      <c r="R12" s="63">
        <v>67</v>
      </c>
      <c r="S12" s="63">
        <v>149</v>
      </c>
    </row>
    <row r="13" spans="2:19" ht="12.75" customHeight="1">
      <c r="B13" s="3" t="s">
        <v>158</v>
      </c>
      <c r="C13" s="62">
        <v>3</v>
      </c>
      <c r="D13" s="30" t="s">
        <v>344</v>
      </c>
      <c r="E13" s="4">
        <v>4536</v>
      </c>
      <c r="F13" s="4">
        <v>571</v>
      </c>
      <c r="G13" s="4">
        <v>128</v>
      </c>
      <c r="H13" s="5">
        <f t="shared" si="0"/>
        <v>0.22416812609457093</v>
      </c>
      <c r="I13" s="4">
        <v>443</v>
      </c>
      <c r="J13" s="4">
        <f t="shared" si="1"/>
        <v>35.4375</v>
      </c>
      <c r="K13" s="4">
        <f t="shared" si="2"/>
        <v>7.943957968476357</v>
      </c>
      <c r="L13" s="4">
        <v>266</v>
      </c>
      <c r="M13" s="4">
        <v>1</v>
      </c>
      <c r="N13" s="4">
        <v>6183</v>
      </c>
      <c r="O13" s="6">
        <f t="shared" si="3"/>
        <v>0.7336244541484717</v>
      </c>
      <c r="P13" s="63">
        <v>3561</v>
      </c>
      <c r="Q13" s="63">
        <v>783</v>
      </c>
      <c r="R13" s="63">
        <v>33</v>
      </c>
      <c r="S13" s="63">
        <v>159</v>
      </c>
    </row>
    <row r="14" spans="2:19" ht="12.75" customHeight="1">
      <c r="B14" s="3" t="s">
        <v>92</v>
      </c>
      <c r="C14" s="62">
        <v>1</v>
      </c>
      <c r="D14" s="30" t="s">
        <v>351</v>
      </c>
      <c r="E14" s="4">
        <v>4395</v>
      </c>
      <c r="F14" s="4">
        <v>392</v>
      </c>
      <c r="G14" s="4">
        <v>78</v>
      </c>
      <c r="H14" s="5">
        <f t="shared" si="0"/>
        <v>0.1989795918367347</v>
      </c>
      <c r="I14" s="4">
        <v>314</v>
      </c>
      <c r="J14" s="4">
        <f t="shared" si="1"/>
        <v>56.34615384615385</v>
      </c>
      <c r="K14" s="4">
        <f t="shared" si="2"/>
        <v>11.21173469387755</v>
      </c>
      <c r="L14" s="4">
        <v>386</v>
      </c>
      <c r="M14" s="4">
        <v>1</v>
      </c>
      <c r="N14" s="4">
        <v>6071</v>
      </c>
      <c r="O14" s="6">
        <f t="shared" si="3"/>
        <v>0.7239334541261736</v>
      </c>
      <c r="P14" s="63">
        <v>1916</v>
      </c>
      <c r="Q14" s="63">
        <v>1331</v>
      </c>
      <c r="R14" s="63">
        <v>45</v>
      </c>
      <c r="S14" s="63">
        <v>1103</v>
      </c>
    </row>
    <row r="15" spans="2:19" ht="12.75" customHeight="1">
      <c r="B15" s="3" t="s">
        <v>79</v>
      </c>
      <c r="C15" s="62">
        <v>6</v>
      </c>
      <c r="D15" s="30" t="s">
        <v>346</v>
      </c>
      <c r="E15" s="4">
        <v>4071</v>
      </c>
      <c r="F15" s="4">
        <v>187</v>
      </c>
      <c r="G15" s="4">
        <v>68</v>
      </c>
      <c r="H15" s="5">
        <f t="shared" si="0"/>
        <v>0.36363636363636365</v>
      </c>
      <c r="I15" s="4">
        <v>119</v>
      </c>
      <c r="J15" s="4">
        <f t="shared" si="1"/>
        <v>59.86764705882353</v>
      </c>
      <c r="K15" s="4">
        <f t="shared" si="2"/>
        <v>21.77005347593583</v>
      </c>
      <c r="L15" s="4">
        <v>647</v>
      </c>
      <c r="M15" s="4">
        <v>1</v>
      </c>
      <c r="N15" s="4">
        <v>5800</v>
      </c>
      <c r="O15" s="6">
        <f t="shared" si="3"/>
        <v>0.7018965517241379</v>
      </c>
      <c r="P15" s="63">
        <v>3294</v>
      </c>
      <c r="Q15" s="63">
        <v>638</v>
      </c>
      <c r="R15" s="63">
        <v>38</v>
      </c>
      <c r="S15" s="63">
        <v>101</v>
      </c>
    </row>
    <row r="16" spans="2:19" ht="12.75" customHeight="1">
      <c r="B16" s="3" t="s">
        <v>79</v>
      </c>
      <c r="C16" s="62">
        <v>3</v>
      </c>
      <c r="D16" s="30" t="s">
        <v>345</v>
      </c>
      <c r="E16" s="4">
        <v>3268</v>
      </c>
      <c r="F16" s="4">
        <v>94</v>
      </c>
      <c r="G16" s="4">
        <v>48</v>
      </c>
      <c r="H16" s="5">
        <f t="shared" si="0"/>
        <v>0.5106382978723404</v>
      </c>
      <c r="I16" s="4">
        <v>46</v>
      </c>
      <c r="J16" s="4">
        <f t="shared" si="1"/>
        <v>68.08333333333333</v>
      </c>
      <c r="K16" s="4">
        <f t="shared" si="2"/>
        <v>34.765957446808514</v>
      </c>
      <c r="L16" s="4">
        <v>860</v>
      </c>
      <c r="M16" s="4">
        <v>1</v>
      </c>
      <c r="N16" s="4">
        <v>4729</v>
      </c>
      <c r="O16" s="6">
        <f t="shared" si="3"/>
        <v>0.6910551913723831</v>
      </c>
      <c r="P16" s="63">
        <v>2766</v>
      </c>
      <c r="Q16" s="63">
        <v>388</v>
      </c>
      <c r="R16" s="63">
        <v>27</v>
      </c>
      <c r="S16" s="63">
        <v>87</v>
      </c>
    </row>
    <row r="17" spans="2:19" ht="12.75" customHeight="1">
      <c r="B17" s="3" t="s">
        <v>158</v>
      </c>
      <c r="C17" s="62">
        <v>4</v>
      </c>
      <c r="D17" s="30" t="s">
        <v>347</v>
      </c>
      <c r="E17" s="4">
        <v>4081</v>
      </c>
      <c r="F17" s="4">
        <v>93</v>
      </c>
      <c r="G17" s="4">
        <v>38</v>
      </c>
      <c r="H17" s="5">
        <f t="shared" si="0"/>
        <v>0.40860215053763443</v>
      </c>
      <c r="I17" s="4">
        <v>55</v>
      </c>
      <c r="J17" s="4">
        <f t="shared" si="1"/>
        <v>107.39473684210526</v>
      </c>
      <c r="K17" s="4">
        <f t="shared" si="2"/>
        <v>43.88172043010753</v>
      </c>
      <c r="L17" s="4">
        <v>1389</v>
      </c>
      <c r="M17" s="4">
        <v>1</v>
      </c>
      <c r="N17" s="4">
        <v>5948</v>
      </c>
      <c r="O17" s="6">
        <f t="shared" si="3"/>
        <v>0.6861129791526563</v>
      </c>
      <c r="P17" s="63">
        <v>3670</v>
      </c>
      <c r="Q17" s="63">
        <v>322</v>
      </c>
      <c r="R17" s="63">
        <v>35</v>
      </c>
      <c r="S17" s="63">
        <v>54</v>
      </c>
    </row>
    <row r="18" spans="2:19" ht="12.75" customHeight="1">
      <c r="B18" s="3" t="s">
        <v>79</v>
      </c>
      <c r="C18" s="62">
        <v>4</v>
      </c>
      <c r="D18" s="30" t="s">
        <v>343</v>
      </c>
      <c r="E18" s="4">
        <v>4190</v>
      </c>
      <c r="F18" s="4">
        <v>167</v>
      </c>
      <c r="G18" s="4">
        <v>74</v>
      </c>
      <c r="H18" s="5">
        <f t="shared" si="0"/>
        <v>0.4431137724550898</v>
      </c>
      <c r="I18" s="4">
        <v>93</v>
      </c>
      <c r="J18" s="4">
        <f t="shared" si="1"/>
        <v>56.62162162162162</v>
      </c>
      <c r="K18" s="4">
        <f t="shared" si="2"/>
        <v>25.089820359281436</v>
      </c>
      <c r="L18" s="4">
        <v>601</v>
      </c>
      <c r="M18" s="4">
        <v>1</v>
      </c>
      <c r="N18" s="4">
        <v>6122</v>
      </c>
      <c r="O18" s="6">
        <f t="shared" si="3"/>
        <v>0.6844168572361973</v>
      </c>
      <c r="P18" s="63">
        <v>3457</v>
      </c>
      <c r="Q18" s="63">
        <v>523</v>
      </c>
      <c r="R18" s="63">
        <v>40</v>
      </c>
      <c r="S18" s="63">
        <v>170</v>
      </c>
    </row>
    <row r="19" spans="2:19" ht="12.75" customHeight="1">
      <c r="B19" s="3" t="s">
        <v>170</v>
      </c>
      <c r="C19" s="62">
        <v>1</v>
      </c>
      <c r="D19" s="30" t="s">
        <v>342</v>
      </c>
      <c r="E19" s="4">
        <v>3552</v>
      </c>
      <c r="F19" s="4">
        <v>31</v>
      </c>
      <c r="G19" s="4">
        <v>23</v>
      </c>
      <c r="H19" s="5">
        <f t="shared" si="0"/>
        <v>0.7419354838709677</v>
      </c>
      <c r="I19" s="4">
        <v>8</v>
      </c>
      <c r="J19" s="4">
        <f t="shared" si="1"/>
        <v>154.43478260869566</v>
      </c>
      <c r="K19" s="4">
        <f t="shared" si="2"/>
        <v>114.58064516129032</v>
      </c>
      <c r="L19" s="4">
        <v>1044</v>
      </c>
      <c r="M19" s="4">
        <v>1</v>
      </c>
      <c r="N19" s="4">
        <v>5651</v>
      </c>
      <c r="O19" s="6">
        <f t="shared" si="3"/>
        <v>0.6285613165811361</v>
      </c>
      <c r="P19" s="63">
        <v>3086</v>
      </c>
      <c r="Q19" s="63">
        <v>411</v>
      </c>
      <c r="R19" s="63">
        <v>34</v>
      </c>
      <c r="S19" s="63">
        <v>21</v>
      </c>
    </row>
    <row r="20" spans="2:19" ht="12.75" customHeight="1">
      <c r="B20" s="3" t="s">
        <v>187</v>
      </c>
      <c r="C20" s="62">
        <v>12</v>
      </c>
      <c r="D20" s="30" t="s">
        <v>341</v>
      </c>
      <c r="E20" s="4">
        <v>3533</v>
      </c>
      <c r="F20" s="4">
        <v>245</v>
      </c>
      <c r="G20" s="4">
        <v>105</v>
      </c>
      <c r="H20" s="5">
        <f t="shared" si="0"/>
        <v>0.42857142857142855</v>
      </c>
      <c r="I20" s="4">
        <v>140</v>
      </c>
      <c r="J20" s="4">
        <f t="shared" si="1"/>
        <v>33.647619047619045</v>
      </c>
      <c r="K20" s="4">
        <f t="shared" si="2"/>
        <v>14.420408163265305</v>
      </c>
      <c r="L20" s="4">
        <v>1197</v>
      </c>
      <c r="M20" s="4">
        <v>1</v>
      </c>
      <c r="N20" s="4">
        <v>6193</v>
      </c>
      <c r="O20" s="6">
        <f t="shared" si="3"/>
        <v>0.5704828031648636</v>
      </c>
      <c r="P20" s="63">
        <v>3027</v>
      </c>
      <c r="Q20" s="63">
        <v>362</v>
      </c>
      <c r="R20" s="63">
        <v>26</v>
      </c>
      <c r="S20" s="63">
        <v>118</v>
      </c>
    </row>
    <row r="21" spans="2:19" ht="12.75" customHeight="1">
      <c r="B21" s="3" t="s">
        <v>103</v>
      </c>
      <c r="C21" s="62">
        <v>10</v>
      </c>
      <c r="D21" s="30" t="s">
        <v>340</v>
      </c>
      <c r="E21" s="4">
        <v>3268</v>
      </c>
      <c r="F21" s="4">
        <v>2075</v>
      </c>
      <c r="G21" s="4">
        <v>317</v>
      </c>
      <c r="H21" s="5">
        <f t="shared" si="0"/>
        <v>0.1527710843373494</v>
      </c>
      <c r="I21" s="4">
        <v>1758</v>
      </c>
      <c r="J21" s="4">
        <f t="shared" si="1"/>
        <v>10.309148264984227</v>
      </c>
      <c r="K21" s="4">
        <f t="shared" si="2"/>
        <v>1.5749397590361445</v>
      </c>
      <c r="L21" s="4">
        <v>226</v>
      </c>
      <c r="M21" s="4">
        <v>1</v>
      </c>
      <c r="N21" s="4">
        <v>5749</v>
      </c>
      <c r="O21" s="6">
        <f t="shared" si="3"/>
        <v>0.5684466863802401</v>
      </c>
      <c r="P21" s="63">
        <v>2835</v>
      </c>
      <c r="Q21" s="63">
        <v>371</v>
      </c>
      <c r="R21" s="63">
        <v>24</v>
      </c>
      <c r="S21" s="63">
        <v>38</v>
      </c>
    </row>
    <row r="22" spans="2:19" ht="12.75" customHeight="1">
      <c r="B22" s="3" t="s">
        <v>97</v>
      </c>
      <c r="C22" s="62">
        <v>12</v>
      </c>
      <c r="D22" s="30" t="s">
        <v>337</v>
      </c>
      <c r="E22" s="4">
        <v>3266</v>
      </c>
      <c r="F22" s="4">
        <v>403</v>
      </c>
      <c r="G22" s="4">
        <v>133</v>
      </c>
      <c r="H22" s="5">
        <f t="shared" si="0"/>
        <v>0.33002481389578164</v>
      </c>
      <c r="I22" s="4">
        <v>270</v>
      </c>
      <c r="J22" s="4">
        <f t="shared" si="1"/>
        <v>24.55639097744361</v>
      </c>
      <c r="K22" s="4">
        <f t="shared" si="2"/>
        <v>8.104218362282879</v>
      </c>
      <c r="L22" s="4">
        <v>210</v>
      </c>
      <c r="M22" s="4">
        <v>1</v>
      </c>
      <c r="N22" s="4">
        <v>6289</v>
      </c>
      <c r="O22" s="6">
        <f t="shared" si="3"/>
        <v>0.519319446652886</v>
      </c>
      <c r="P22" s="63">
        <v>2142</v>
      </c>
      <c r="Q22" s="63">
        <v>921</v>
      </c>
      <c r="R22" s="63">
        <v>43</v>
      </c>
      <c r="S22" s="63">
        <v>160</v>
      </c>
    </row>
    <row r="23" spans="2:19" ht="12.75" customHeight="1">
      <c r="B23" s="3" t="s">
        <v>162</v>
      </c>
      <c r="C23" s="62">
        <v>2</v>
      </c>
      <c r="D23" s="30" t="s">
        <v>338</v>
      </c>
      <c r="E23" s="4">
        <v>3192</v>
      </c>
      <c r="F23" s="4">
        <v>106</v>
      </c>
      <c r="G23" s="4">
        <v>45</v>
      </c>
      <c r="H23" s="5">
        <f t="shared" si="0"/>
        <v>0.42452830188679247</v>
      </c>
      <c r="I23" s="4">
        <v>61</v>
      </c>
      <c r="J23" s="4">
        <f t="shared" si="1"/>
        <v>70.93333333333334</v>
      </c>
      <c r="K23" s="4">
        <f t="shared" si="2"/>
        <v>30.11320754716981</v>
      </c>
      <c r="L23" s="4">
        <v>454</v>
      </c>
      <c r="M23" s="4">
        <v>1</v>
      </c>
      <c r="N23" s="4">
        <v>6242</v>
      </c>
      <c r="O23" s="6">
        <f t="shared" si="3"/>
        <v>0.5113745594360782</v>
      </c>
      <c r="P23" s="63">
        <v>2477</v>
      </c>
      <c r="Q23" s="63">
        <v>549</v>
      </c>
      <c r="R23" s="63">
        <v>33</v>
      </c>
      <c r="S23" s="63">
        <v>133</v>
      </c>
    </row>
    <row r="24" spans="2:19" ht="12.75" customHeight="1">
      <c r="B24" s="3" t="s">
        <v>90</v>
      </c>
      <c r="C24" s="62">
        <v>9</v>
      </c>
      <c r="D24" s="30" t="s">
        <v>339</v>
      </c>
      <c r="E24" s="4">
        <v>2347</v>
      </c>
      <c r="F24" s="4">
        <v>102</v>
      </c>
      <c r="G24" s="4">
        <v>60</v>
      </c>
      <c r="H24" s="5">
        <f t="shared" si="0"/>
        <v>0.5882352941176471</v>
      </c>
      <c r="I24" s="4">
        <v>42</v>
      </c>
      <c r="J24" s="4">
        <f t="shared" si="1"/>
        <v>39.11666666666667</v>
      </c>
      <c r="K24" s="4">
        <f t="shared" si="2"/>
        <v>23.00980392156863</v>
      </c>
      <c r="L24" s="4">
        <v>407</v>
      </c>
      <c r="M24" s="4">
        <v>1</v>
      </c>
      <c r="N24" s="4">
        <v>4659</v>
      </c>
      <c r="O24" s="6">
        <f t="shared" si="3"/>
        <v>0.5037561708521142</v>
      </c>
      <c r="P24" s="63">
        <v>1974</v>
      </c>
      <c r="Q24" s="63">
        <v>293</v>
      </c>
      <c r="R24" s="63">
        <v>22</v>
      </c>
      <c r="S24" s="63">
        <v>58</v>
      </c>
    </row>
    <row r="25" spans="2:19" ht="12.75" customHeight="1">
      <c r="B25" s="3" t="s">
        <v>103</v>
      </c>
      <c r="C25" s="62">
        <v>8</v>
      </c>
      <c r="D25" s="30" t="s">
        <v>335</v>
      </c>
      <c r="E25" s="4">
        <v>3206</v>
      </c>
      <c r="F25" s="4">
        <v>2149</v>
      </c>
      <c r="G25" s="4">
        <v>294</v>
      </c>
      <c r="H25" s="5">
        <f t="shared" si="0"/>
        <v>0.13680781758957655</v>
      </c>
      <c r="I25" s="4">
        <v>1855</v>
      </c>
      <c r="J25" s="4">
        <f t="shared" si="1"/>
        <v>10.904761904761905</v>
      </c>
      <c r="K25" s="4">
        <f t="shared" si="2"/>
        <v>1.49185667752443</v>
      </c>
      <c r="L25" s="4">
        <v>702</v>
      </c>
      <c r="M25" s="4">
        <v>1</v>
      </c>
      <c r="N25" s="4">
        <v>6461</v>
      </c>
      <c r="O25" s="6">
        <f t="shared" si="3"/>
        <v>0.4962080173347779</v>
      </c>
      <c r="P25" s="63">
        <v>2852</v>
      </c>
      <c r="Q25" s="63">
        <v>288</v>
      </c>
      <c r="R25" s="63">
        <v>26</v>
      </c>
      <c r="S25" s="63">
        <v>40</v>
      </c>
    </row>
    <row r="26" spans="2:19" ht="12.75" customHeight="1">
      <c r="B26" s="3" t="s">
        <v>79</v>
      </c>
      <c r="C26" s="62">
        <v>2</v>
      </c>
      <c r="D26" s="30" t="s">
        <v>336</v>
      </c>
      <c r="E26" s="4">
        <v>2899</v>
      </c>
      <c r="F26" s="4">
        <v>105</v>
      </c>
      <c r="G26" s="4">
        <v>40</v>
      </c>
      <c r="H26" s="5">
        <f t="shared" si="0"/>
        <v>0.38095238095238093</v>
      </c>
      <c r="I26" s="4">
        <v>65</v>
      </c>
      <c r="J26" s="4">
        <f t="shared" si="1"/>
        <v>72.475</v>
      </c>
      <c r="K26" s="4">
        <f t="shared" si="2"/>
        <v>27.60952380952381</v>
      </c>
      <c r="L26" s="4">
        <v>245</v>
      </c>
      <c r="M26" s="4">
        <v>1</v>
      </c>
      <c r="N26" s="4">
        <v>5921</v>
      </c>
      <c r="O26" s="6">
        <f t="shared" si="3"/>
        <v>0.4896132410065867</v>
      </c>
      <c r="P26" s="63">
        <v>2469</v>
      </c>
      <c r="Q26" s="63">
        <v>322</v>
      </c>
      <c r="R26" s="63">
        <v>41</v>
      </c>
      <c r="S26" s="63">
        <v>67</v>
      </c>
    </row>
    <row r="27" spans="2:19" ht="12.75" customHeight="1">
      <c r="B27" s="3" t="s">
        <v>103</v>
      </c>
      <c r="C27" s="62">
        <v>13</v>
      </c>
      <c r="D27" s="30" t="s">
        <v>334</v>
      </c>
      <c r="E27" s="4">
        <v>2720</v>
      </c>
      <c r="F27" s="4">
        <v>2052</v>
      </c>
      <c r="G27" s="4">
        <v>193</v>
      </c>
      <c r="H27" s="5">
        <f t="shared" si="0"/>
        <v>0.09405458089668615</v>
      </c>
      <c r="I27" s="4">
        <v>1859</v>
      </c>
      <c r="J27" s="4">
        <f t="shared" si="1"/>
        <v>14.093264248704664</v>
      </c>
      <c r="K27" s="4">
        <f t="shared" si="2"/>
        <v>1.3255360623781676</v>
      </c>
      <c r="L27" s="4">
        <v>834</v>
      </c>
      <c r="M27" s="4">
        <v>1</v>
      </c>
      <c r="N27" s="4">
        <v>5565</v>
      </c>
      <c r="O27" s="6">
        <f t="shared" si="3"/>
        <v>0.4887690925426775</v>
      </c>
      <c r="P27" s="63">
        <v>2473</v>
      </c>
      <c r="Q27" s="63">
        <v>205</v>
      </c>
      <c r="R27" s="63">
        <v>20</v>
      </c>
      <c r="S27" s="63">
        <v>22</v>
      </c>
    </row>
    <row r="28" spans="2:19" ht="12.75" customHeight="1">
      <c r="B28" s="3" t="s">
        <v>97</v>
      </c>
      <c r="C28" s="62">
        <v>3</v>
      </c>
      <c r="D28" s="30" t="s">
        <v>333</v>
      </c>
      <c r="E28" s="4">
        <v>2734</v>
      </c>
      <c r="F28" s="4">
        <v>341</v>
      </c>
      <c r="G28" s="4">
        <v>74</v>
      </c>
      <c r="H28" s="5">
        <f t="shared" si="0"/>
        <v>0.21700879765395895</v>
      </c>
      <c r="I28" s="4">
        <v>267</v>
      </c>
      <c r="J28" s="4">
        <f t="shared" si="1"/>
        <v>36.945945945945944</v>
      </c>
      <c r="K28" s="4">
        <f t="shared" si="2"/>
        <v>8.017595307917889</v>
      </c>
      <c r="L28" s="4">
        <v>202</v>
      </c>
      <c r="M28" s="4">
        <v>1</v>
      </c>
      <c r="N28" s="4">
        <v>5617</v>
      </c>
      <c r="O28" s="6">
        <f t="shared" si="3"/>
        <v>0.4867366921844401</v>
      </c>
      <c r="P28" s="63">
        <v>1444</v>
      </c>
      <c r="Q28" s="63">
        <v>1199</v>
      </c>
      <c r="R28" s="63">
        <v>13</v>
      </c>
      <c r="S28" s="63">
        <v>78</v>
      </c>
    </row>
    <row r="29" spans="2:19" ht="12.75" customHeight="1">
      <c r="B29" s="3" t="s">
        <v>90</v>
      </c>
      <c r="C29" s="62">
        <v>8</v>
      </c>
      <c r="D29" s="30" t="s">
        <v>332</v>
      </c>
      <c r="E29" s="4">
        <v>2743</v>
      </c>
      <c r="F29" s="4">
        <v>150</v>
      </c>
      <c r="G29" s="4">
        <v>57</v>
      </c>
      <c r="H29" s="5">
        <f t="shared" si="0"/>
        <v>0.38</v>
      </c>
      <c r="I29" s="4">
        <v>93</v>
      </c>
      <c r="J29" s="4">
        <f t="shared" si="1"/>
        <v>48.12280701754386</v>
      </c>
      <c r="K29" s="4">
        <f t="shared" si="2"/>
        <v>18.286666666666665</v>
      </c>
      <c r="L29" s="4">
        <v>580</v>
      </c>
      <c r="M29" s="4">
        <v>1</v>
      </c>
      <c r="N29" s="4">
        <v>5662</v>
      </c>
      <c r="O29" s="6">
        <f t="shared" si="3"/>
        <v>0.48445778876722007</v>
      </c>
      <c r="P29" s="63">
        <v>2204</v>
      </c>
      <c r="Q29" s="63">
        <v>473</v>
      </c>
      <c r="R29" s="63">
        <v>16</v>
      </c>
      <c r="S29" s="63">
        <v>50</v>
      </c>
    </row>
    <row r="30" spans="2:19" ht="12.75" customHeight="1">
      <c r="B30" s="3" t="s">
        <v>117</v>
      </c>
      <c r="C30" s="62">
        <v>8</v>
      </c>
      <c r="D30" s="30" t="s">
        <v>329</v>
      </c>
      <c r="E30" s="4">
        <v>3179</v>
      </c>
      <c r="F30" s="4">
        <v>67</v>
      </c>
      <c r="G30" s="4">
        <v>18</v>
      </c>
      <c r="H30" s="5">
        <f t="shared" si="0"/>
        <v>0.26865671641791045</v>
      </c>
      <c r="I30" s="4">
        <v>49</v>
      </c>
      <c r="J30" s="4">
        <f t="shared" si="1"/>
        <v>176.61111111111111</v>
      </c>
      <c r="K30" s="4">
        <f t="shared" si="2"/>
        <v>47.44776119402985</v>
      </c>
      <c r="L30" s="4">
        <v>1255</v>
      </c>
      <c r="M30" s="4">
        <v>1</v>
      </c>
      <c r="N30" s="4">
        <v>6703</v>
      </c>
      <c r="O30" s="6">
        <f t="shared" si="3"/>
        <v>0.47426525436371775</v>
      </c>
      <c r="P30" s="63">
        <v>2438</v>
      </c>
      <c r="Q30" s="63">
        <v>671</v>
      </c>
      <c r="R30" s="63">
        <v>20</v>
      </c>
      <c r="S30" s="63">
        <v>50</v>
      </c>
    </row>
    <row r="31" spans="2:19" ht="12.75" customHeight="1">
      <c r="B31" s="3" t="s">
        <v>94</v>
      </c>
      <c r="C31" s="62">
        <v>1</v>
      </c>
      <c r="D31" s="30" t="s">
        <v>325</v>
      </c>
      <c r="E31" s="4">
        <v>2797</v>
      </c>
      <c r="F31" s="4">
        <v>146</v>
      </c>
      <c r="G31" s="4">
        <v>64</v>
      </c>
      <c r="H31" s="5">
        <f t="shared" si="0"/>
        <v>0.4383561643835616</v>
      </c>
      <c r="I31" s="4">
        <v>82</v>
      </c>
      <c r="J31" s="4">
        <f t="shared" si="1"/>
        <v>43.703125</v>
      </c>
      <c r="K31" s="4">
        <f t="shared" si="2"/>
        <v>19.15753424657534</v>
      </c>
      <c r="L31" s="4">
        <v>427</v>
      </c>
      <c r="M31" s="4">
        <v>1</v>
      </c>
      <c r="N31" s="4">
        <v>5993</v>
      </c>
      <c r="O31" s="6">
        <f t="shared" si="3"/>
        <v>0.46671116302352744</v>
      </c>
      <c r="P31" s="63">
        <v>2154</v>
      </c>
      <c r="Q31" s="63">
        <v>504</v>
      </c>
      <c r="R31" s="63">
        <v>24</v>
      </c>
      <c r="S31" s="63">
        <v>115</v>
      </c>
    </row>
    <row r="32" spans="2:19" ht="12.75" customHeight="1">
      <c r="B32" s="3" t="s">
        <v>97</v>
      </c>
      <c r="C32" s="62">
        <v>7</v>
      </c>
      <c r="D32" s="30" t="s">
        <v>328</v>
      </c>
      <c r="E32" s="4">
        <v>3208</v>
      </c>
      <c r="F32" s="4">
        <v>741</v>
      </c>
      <c r="G32" s="4">
        <v>170</v>
      </c>
      <c r="H32" s="5">
        <f t="shared" si="0"/>
        <v>0.22941970310391363</v>
      </c>
      <c r="I32" s="4">
        <v>571</v>
      </c>
      <c r="J32" s="4">
        <f t="shared" si="1"/>
        <v>18.870588235294118</v>
      </c>
      <c r="K32" s="4">
        <f t="shared" si="2"/>
        <v>4.329284750337382</v>
      </c>
      <c r="L32" s="4">
        <v>87</v>
      </c>
      <c r="M32" s="4">
        <v>1</v>
      </c>
      <c r="N32" s="4">
        <v>6925</v>
      </c>
      <c r="O32" s="6">
        <f t="shared" si="3"/>
        <v>0.4632490974729242</v>
      </c>
      <c r="P32" s="63">
        <v>1883</v>
      </c>
      <c r="Q32" s="63">
        <v>1143</v>
      </c>
      <c r="R32" s="63">
        <v>42</v>
      </c>
      <c r="S32" s="63">
        <v>140</v>
      </c>
    </row>
    <row r="33" spans="2:19" ht="12.75" customHeight="1">
      <c r="B33" s="3" t="s">
        <v>79</v>
      </c>
      <c r="C33" s="62">
        <v>1</v>
      </c>
      <c r="D33" s="30" t="s">
        <v>327</v>
      </c>
      <c r="E33" s="4">
        <v>2217</v>
      </c>
      <c r="F33" s="4">
        <v>106</v>
      </c>
      <c r="G33" s="4">
        <v>60</v>
      </c>
      <c r="H33" s="5">
        <f t="shared" si="0"/>
        <v>0.5660377358490566</v>
      </c>
      <c r="I33" s="4">
        <v>46</v>
      </c>
      <c r="J33" s="4">
        <f t="shared" si="1"/>
        <v>36.95</v>
      </c>
      <c r="K33" s="4">
        <f t="shared" si="2"/>
        <v>20.91509433962264</v>
      </c>
      <c r="L33" s="4">
        <v>229</v>
      </c>
      <c r="M33" s="4">
        <v>1</v>
      </c>
      <c r="N33" s="4">
        <v>4812</v>
      </c>
      <c r="O33" s="6">
        <f t="shared" si="3"/>
        <v>0.4607231920199501</v>
      </c>
      <c r="P33" s="63">
        <v>1666</v>
      </c>
      <c r="Q33" s="63">
        <v>478</v>
      </c>
      <c r="R33" s="63">
        <v>13</v>
      </c>
      <c r="S33" s="63">
        <v>60</v>
      </c>
    </row>
    <row r="34" spans="2:19" ht="12.75" customHeight="1">
      <c r="B34" s="3" t="s">
        <v>79</v>
      </c>
      <c r="C34" s="62">
        <v>5</v>
      </c>
      <c r="D34" s="30" t="s">
        <v>331</v>
      </c>
      <c r="E34" s="4">
        <v>2636</v>
      </c>
      <c r="F34" s="4">
        <v>80</v>
      </c>
      <c r="G34" s="4">
        <v>44</v>
      </c>
      <c r="H34" s="5">
        <f t="shared" si="0"/>
        <v>0.55</v>
      </c>
      <c r="I34" s="4">
        <v>36</v>
      </c>
      <c r="J34" s="4">
        <f t="shared" si="1"/>
        <v>59.90909090909091</v>
      </c>
      <c r="K34" s="4">
        <f t="shared" si="2"/>
        <v>32.95</v>
      </c>
      <c r="L34" s="4">
        <v>216</v>
      </c>
      <c r="M34" s="4">
        <v>1</v>
      </c>
      <c r="N34" s="4">
        <v>5766</v>
      </c>
      <c r="O34" s="6">
        <f t="shared" si="3"/>
        <v>0.4571626777662158</v>
      </c>
      <c r="P34" s="63">
        <v>2159</v>
      </c>
      <c r="Q34" s="63">
        <v>378</v>
      </c>
      <c r="R34" s="63">
        <v>22</v>
      </c>
      <c r="S34" s="63">
        <v>77</v>
      </c>
    </row>
    <row r="35" spans="2:19" ht="12.75" customHeight="1">
      <c r="B35" s="3" t="s">
        <v>170</v>
      </c>
      <c r="C35" s="62">
        <v>4</v>
      </c>
      <c r="D35" s="30" t="s">
        <v>330</v>
      </c>
      <c r="E35" s="4">
        <v>2894</v>
      </c>
      <c r="F35" s="4">
        <v>141</v>
      </c>
      <c r="G35" s="4">
        <v>66</v>
      </c>
      <c r="H35" s="5">
        <f t="shared" si="0"/>
        <v>0.46808510638297873</v>
      </c>
      <c r="I35" s="4">
        <v>75</v>
      </c>
      <c r="J35" s="4">
        <f t="shared" si="1"/>
        <v>43.84848484848485</v>
      </c>
      <c r="K35" s="4">
        <f t="shared" si="2"/>
        <v>20.52482269503546</v>
      </c>
      <c r="L35" s="4">
        <v>352</v>
      </c>
      <c r="M35" s="4">
        <v>1</v>
      </c>
      <c r="N35" s="4">
        <v>6443</v>
      </c>
      <c r="O35" s="6">
        <f t="shared" si="3"/>
        <v>0.4491696414713643</v>
      </c>
      <c r="P35" s="63">
        <v>2059</v>
      </c>
      <c r="Q35" s="63">
        <v>751</v>
      </c>
      <c r="R35" s="63">
        <v>34</v>
      </c>
      <c r="S35" s="63">
        <v>50</v>
      </c>
    </row>
    <row r="36" spans="2:19" ht="12.75" customHeight="1">
      <c r="B36" s="3" t="s">
        <v>137</v>
      </c>
      <c r="C36" s="62">
        <v>5</v>
      </c>
      <c r="D36" s="30" t="s">
        <v>324</v>
      </c>
      <c r="E36" s="4">
        <v>2235</v>
      </c>
      <c r="F36" s="4">
        <v>64</v>
      </c>
      <c r="G36" s="4">
        <v>31</v>
      </c>
      <c r="H36" s="5">
        <f t="shared" si="0"/>
        <v>0.484375</v>
      </c>
      <c r="I36" s="4">
        <v>33</v>
      </c>
      <c r="J36" s="4">
        <f t="shared" si="1"/>
        <v>72.09677419354838</v>
      </c>
      <c r="K36" s="4">
        <f t="shared" si="2"/>
        <v>34.921875</v>
      </c>
      <c r="L36" s="4">
        <v>430</v>
      </c>
      <c r="M36" s="4">
        <v>1</v>
      </c>
      <c r="N36" s="4">
        <v>5320</v>
      </c>
      <c r="O36" s="6">
        <f t="shared" si="3"/>
        <v>0.4201127819548872</v>
      </c>
      <c r="P36" s="63">
        <v>1246</v>
      </c>
      <c r="Q36" s="63">
        <v>927</v>
      </c>
      <c r="R36" s="63">
        <v>30</v>
      </c>
      <c r="S36" s="63">
        <v>32</v>
      </c>
    </row>
    <row r="37" spans="2:19" ht="12.75" customHeight="1">
      <c r="B37" s="3" t="s">
        <v>170</v>
      </c>
      <c r="C37" s="62">
        <v>2</v>
      </c>
      <c r="D37" s="30" t="s">
        <v>323</v>
      </c>
      <c r="E37" s="4">
        <v>2294</v>
      </c>
      <c r="F37" s="4">
        <v>23</v>
      </c>
      <c r="G37" s="4">
        <v>17</v>
      </c>
      <c r="H37" s="5">
        <f aca="true" t="shared" si="4" ref="H37:H68">G37/F37</f>
        <v>0.7391304347826086</v>
      </c>
      <c r="I37" s="4">
        <v>6</v>
      </c>
      <c r="J37" s="4">
        <f aca="true" t="shared" si="5" ref="J37:J68">E37/G37</f>
        <v>134.94117647058823</v>
      </c>
      <c r="K37" s="4">
        <f aca="true" t="shared" si="6" ref="K37:K68">E37/F37</f>
        <v>99.73913043478261</v>
      </c>
      <c r="L37" s="4">
        <v>502</v>
      </c>
      <c r="M37" s="4">
        <v>1</v>
      </c>
      <c r="N37" s="4">
        <v>5541</v>
      </c>
      <c r="O37" s="6">
        <f aca="true" t="shared" si="7" ref="O37:O68">E37/N37</f>
        <v>0.41400469229380976</v>
      </c>
      <c r="P37" s="63">
        <v>1647</v>
      </c>
      <c r="Q37" s="63">
        <v>564</v>
      </c>
      <c r="R37" s="63">
        <v>26</v>
      </c>
      <c r="S37" s="63">
        <v>57</v>
      </c>
    </row>
    <row r="38" spans="2:19" ht="12.75" customHeight="1">
      <c r="B38" s="3" t="s">
        <v>97</v>
      </c>
      <c r="C38" s="62">
        <v>4</v>
      </c>
      <c r="D38" s="30" t="s">
        <v>326</v>
      </c>
      <c r="E38" s="4">
        <v>2960</v>
      </c>
      <c r="F38" s="4">
        <v>412</v>
      </c>
      <c r="G38" s="4">
        <v>108</v>
      </c>
      <c r="H38" s="5">
        <f t="shared" si="4"/>
        <v>0.2621359223300971</v>
      </c>
      <c r="I38" s="4">
        <v>304</v>
      </c>
      <c r="J38" s="4">
        <f t="shared" si="5"/>
        <v>27.40740740740741</v>
      </c>
      <c r="K38" s="4">
        <f t="shared" si="6"/>
        <v>7.184466019417476</v>
      </c>
      <c r="L38" s="4">
        <v>238</v>
      </c>
      <c r="M38" s="4">
        <v>1</v>
      </c>
      <c r="N38" s="4">
        <v>7183</v>
      </c>
      <c r="O38" s="6">
        <f t="shared" si="7"/>
        <v>0.412084087428651</v>
      </c>
      <c r="P38" s="63">
        <v>1608</v>
      </c>
      <c r="Q38" s="63">
        <v>1033</v>
      </c>
      <c r="R38" s="63">
        <v>36</v>
      </c>
      <c r="S38" s="63">
        <v>283</v>
      </c>
    </row>
    <row r="39" spans="2:19" ht="12.75" customHeight="1">
      <c r="B39" s="3" t="s">
        <v>97</v>
      </c>
      <c r="C39" s="62">
        <v>1</v>
      </c>
      <c r="D39" s="30" t="s">
        <v>322</v>
      </c>
      <c r="E39" s="4">
        <v>2451</v>
      </c>
      <c r="F39" s="4">
        <v>613</v>
      </c>
      <c r="G39" s="4">
        <v>110</v>
      </c>
      <c r="H39" s="5">
        <f t="shared" si="4"/>
        <v>0.17944535073409462</v>
      </c>
      <c r="I39" s="4">
        <v>503</v>
      </c>
      <c r="J39" s="4">
        <f t="shared" si="5"/>
        <v>22.28181818181818</v>
      </c>
      <c r="K39" s="4">
        <f t="shared" si="6"/>
        <v>3.99836867862969</v>
      </c>
      <c r="L39" s="4">
        <v>119</v>
      </c>
      <c r="M39" s="4">
        <v>1</v>
      </c>
      <c r="N39" s="4">
        <v>6158</v>
      </c>
      <c r="O39" s="6">
        <f t="shared" si="7"/>
        <v>0.3980188372848327</v>
      </c>
      <c r="P39" s="63">
        <v>1337</v>
      </c>
      <c r="Q39" s="63">
        <v>1008</v>
      </c>
      <c r="R39" s="63">
        <v>13</v>
      </c>
      <c r="S39" s="63">
        <v>93</v>
      </c>
    </row>
    <row r="40" spans="2:19" ht="12.75" customHeight="1">
      <c r="B40" s="3" t="s">
        <v>97</v>
      </c>
      <c r="C40" s="62">
        <v>9</v>
      </c>
      <c r="D40" s="30" t="s">
        <v>315</v>
      </c>
      <c r="E40" s="4">
        <v>2307</v>
      </c>
      <c r="F40" s="4">
        <v>283</v>
      </c>
      <c r="G40" s="4">
        <v>96</v>
      </c>
      <c r="H40" s="5">
        <f t="shared" si="4"/>
        <v>0.3392226148409894</v>
      </c>
      <c r="I40" s="4">
        <v>187</v>
      </c>
      <c r="J40" s="4">
        <f t="shared" si="5"/>
        <v>24.03125</v>
      </c>
      <c r="K40" s="4">
        <f t="shared" si="6"/>
        <v>8.151943462897526</v>
      </c>
      <c r="L40" s="4">
        <v>154</v>
      </c>
      <c r="M40" s="4">
        <v>1</v>
      </c>
      <c r="N40" s="4">
        <v>6380</v>
      </c>
      <c r="O40" s="6">
        <f t="shared" si="7"/>
        <v>0.3615987460815047</v>
      </c>
      <c r="P40" s="63">
        <v>1472</v>
      </c>
      <c r="Q40" s="63">
        <v>764</v>
      </c>
      <c r="R40" s="63">
        <v>24</v>
      </c>
      <c r="S40" s="63">
        <v>47</v>
      </c>
    </row>
    <row r="41" spans="2:19" ht="12.75" customHeight="1">
      <c r="B41" s="3" t="s">
        <v>97</v>
      </c>
      <c r="C41" s="62">
        <v>2</v>
      </c>
      <c r="D41" s="30" t="s">
        <v>321</v>
      </c>
      <c r="E41" s="4">
        <v>2217</v>
      </c>
      <c r="F41" s="4">
        <v>215</v>
      </c>
      <c r="G41" s="4">
        <v>88</v>
      </c>
      <c r="H41" s="5">
        <f t="shared" si="4"/>
        <v>0.40930232558139534</v>
      </c>
      <c r="I41" s="4">
        <v>127</v>
      </c>
      <c r="J41" s="4">
        <f t="shared" si="5"/>
        <v>25.193181818181817</v>
      </c>
      <c r="K41" s="4">
        <f t="shared" si="6"/>
        <v>10.311627906976744</v>
      </c>
      <c r="L41" s="4">
        <v>117</v>
      </c>
      <c r="M41" s="4">
        <v>1</v>
      </c>
      <c r="N41" s="4">
        <v>6272</v>
      </c>
      <c r="O41" s="6">
        <f t="shared" si="7"/>
        <v>0.35347576530612246</v>
      </c>
      <c r="P41" s="63">
        <v>1228</v>
      </c>
      <c r="Q41" s="63">
        <v>896</v>
      </c>
      <c r="R41" s="63">
        <v>22</v>
      </c>
      <c r="S41" s="63">
        <v>71</v>
      </c>
    </row>
    <row r="42" spans="2:19" ht="12.75" customHeight="1">
      <c r="B42" s="3" t="s">
        <v>162</v>
      </c>
      <c r="C42" s="62">
        <v>5</v>
      </c>
      <c r="D42" s="30" t="s">
        <v>319</v>
      </c>
      <c r="E42" s="4">
        <v>1943</v>
      </c>
      <c r="F42" s="4">
        <v>216</v>
      </c>
      <c r="G42" s="4">
        <v>69</v>
      </c>
      <c r="H42" s="5">
        <f t="shared" si="4"/>
        <v>0.3194444444444444</v>
      </c>
      <c r="I42" s="4">
        <v>147</v>
      </c>
      <c r="J42" s="4">
        <f t="shared" si="5"/>
        <v>28.159420289855074</v>
      </c>
      <c r="K42" s="4">
        <f t="shared" si="6"/>
        <v>8.99537037037037</v>
      </c>
      <c r="L42" s="4">
        <v>364</v>
      </c>
      <c r="M42" s="4">
        <v>1</v>
      </c>
      <c r="N42" s="4">
        <v>5715</v>
      </c>
      <c r="O42" s="6">
        <f t="shared" si="7"/>
        <v>0.3399825021872266</v>
      </c>
      <c r="P42" s="63">
        <v>1620</v>
      </c>
      <c r="Q42" s="63">
        <v>285</v>
      </c>
      <c r="R42" s="63">
        <v>16</v>
      </c>
      <c r="S42" s="63">
        <v>22</v>
      </c>
    </row>
    <row r="43" spans="2:19" s="92" customFormat="1" ht="12.75">
      <c r="B43" s="93" t="s">
        <v>235</v>
      </c>
      <c r="C43" s="94">
        <v>2</v>
      </c>
      <c r="D43" s="93" t="s">
        <v>318</v>
      </c>
      <c r="E43" s="94">
        <v>1958</v>
      </c>
      <c r="F43" s="94">
        <v>130</v>
      </c>
      <c r="G43" s="94">
        <v>51</v>
      </c>
      <c r="H43" s="90">
        <f t="shared" si="4"/>
        <v>0.3923076923076923</v>
      </c>
      <c r="I43" s="94">
        <v>79</v>
      </c>
      <c r="J43" s="64">
        <f t="shared" si="5"/>
        <v>38.3921568627451</v>
      </c>
      <c r="K43" s="64">
        <f t="shared" si="6"/>
        <v>15.061538461538461</v>
      </c>
      <c r="L43" s="100">
        <v>420</v>
      </c>
      <c r="M43" s="100">
        <v>1</v>
      </c>
      <c r="N43" s="100">
        <v>5773</v>
      </c>
      <c r="O43" s="91">
        <f t="shared" si="7"/>
        <v>0.3391650788151741</v>
      </c>
      <c r="P43" s="100">
        <v>1578</v>
      </c>
      <c r="Q43" s="100">
        <v>355</v>
      </c>
      <c r="R43" s="100">
        <v>15</v>
      </c>
      <c r="S43" s="100">
        <v>10</v>
      </c>
    </row>
    <row r="44" spans="2:19" ht="12.75" customHeight="1">
      <c r="B44" s="3" t="s">
        <v>97</v>
      </c>
      <c r="C44" s="62">
        <v>10</v>
      </c>
      <c r="D44" s="30" t="s">
        <v>316</v>
      </c>
      <c r="E44" s="4">
        <v>2171</v>
      </c>
      <c r="F44" s="4">
        <v>486</v>
      </c>
      <c r="G44" s="4">
        <v>82</v>
      </c>
      <c r="H44" s="5">
        <f t="shared" si="4"/>
        <v>0.16872427983539096</v>
      </c>
      <c r="I44" s="4">
        <v>404</v>
      </c>
      <c r="J44" s="4">
        <f t="shared" si="5"/>
        <v>26.475609756097562</v>
      </c>
      <c r="K44" s="4">
        <f t="shared" si="6"/>
        <v>4.467078189300412</v>
      </c>
      <c r="L44" s="4">
        <v>221</v>
      </c>
      <c r="M44" s="4">
        <v>1</v>
      </c>
      <c r="N44" s="4">
        <v>6480</v>
      </c>
      <c r="O44" s="6">
        <f t="shared" si="7"/>
        <v>0.33503086419753086</v>
      </c>
      <c r="P44" s="63">
        <v>1214</v>
      </c>
      <c r="Q44" s="63">
        <v>881</v>
      </c>
      <c r="R44" s="63">
        <v>20</v>
      </c>
      <c r="S44" s="63">
        <v>56</v>
      </c>
    </row>
    <row r="45" spans="2:19" ht="12.75" customHeight="1">
      <c r="B45" s="3" t="s">
        <v>97</v>
      </c>
      <c r="C45" s="62">
        <v>5</v>
      </c>
      <c r="D45" s="30" t="s">
        <v>320</v>
      </c>
      <c r="E45" s="4">
        <v>1664</v>
      </c>
      <c r="F45" s="4">
        <v>392</v>
      </c>
      <c r="G45" s="4">
        <v>69</v>
      </c>
      <c r="H45" s="5">
        <f t="shared" si="4"/>
        <v>0.1760204081632653</v>
      </c>
      <c r="I45" s="4">
        <v>323</v>
      </c>
      <c r="J45" s="4">
        <f t="shared" si="5"/>
        <v>24.115942028985508</v>
      </c>
      <c r="K45" s="4">
        <f t="shared" si="6"/>
        <v>4.244897959183674</v>
      </c>
      <c r="L45" s="4">
        <v>74</v>
      </c>
      <c r="M45" s="4">
        <v>1</v>
      </c>
      <c r="N45" s="4">
        <v>4969</v>
      </c>
      <c r="O45" s="6">
        <f t="shared" si="7"/>
        <v>0.33487623264238275</v>
      </c>
      <c r="P45" s="63">
        <v>796</v>
      </c>
      <c r="Q45" s="63">
        <v>817</v>
      </c>
      <c r="R45" s="63">
        <v>9</v>
      </c>
      <c r="S45" s="63">
        <v>42</v>
      </c>
    </row>
    <row r="46" spans="2:19" ht="12.75" customHeight="1">
      <c r="B46" s="3" t="s">
        <v>92</v>
      </c>
      <c r="C46" s="62">
        <v>2</v>
      </c>
      <c r="D46" s="30" t="s">
        <v>317</v>
      </c>
      <c r="E46" s="4">
        <v>2308</v>
      </c>
      <c r="F46" s="4">
        <v>393</v>
      </c>
      <c r="G46" s="4">
        <v>65</v>
      </c>
      <c r="H46" s="5">
        <f t="shared" si="4"/>
        <v>0.16539440203562342</v>
      </c>
      <c r="I46" s="4">
        <v>328</v>
      </c>
      <c r="J46" s="4">
        <f t="shared" si="5"/>
        <v>35.50769230769231</v>
      </c>
      <c r="K46" s="4">
        <f t="shared" si="6"/>
        <v>5.872773536895674</v>
      </c>
      <c r="L46" s="4">
        <v>119</v>
      </c>
      <c r="M46" s="4">
        <v>1</v>
      </c>
      <c r="N46" s="4">
        <v>7187</v>
      </c>
      <c r="O46" s="6">
        <f t="shared" si="7"/>
        <v>0.3211353833310143</v>
      </c>
      <c r="P46" s="63">
        <v>1014</v>
      </c>
      <c r="Q46" s="63">
        <v>804</v>
      </c>
      <c r="R46" s="63">
        <v>40</v>
      </c>
      <c r="S46" s="63">
        <v>450</v>
      </c>
    </row>
    <row r="47" spans="2:19" ht="12.75" customHeight="1">
      <c r="B47" s="3" t="s">
        <v>106</v>
      </c>
      <c r="C47" s="62">
        <v>22</v>
      </c>
      <c r="D47" s="30" t="s">
        <v>306</v>
      </c>
      <c r="E47" s="4">
        <v>2126</v>
      </c>
      <c r="F47" s="4">
        <v>55</v>
      </c>
      <c r="G47" s="4">
        <v>27</v>
      </c>
      <c r="H47" s="5">
        <f t="shared" si="4"/>
        <v>0.4909090909090909</v>
      </c>
      <c r="I47" s="4">
        <v>28</v>
      </c>
      <c r="J47" s="4">
        <f t="shared" si="5"/>
        <v>78.74074074074075</v>
      </c>
      <c r="K47" s="4">
        <f t="shared" si="6"/>
        <v>38.654545454545456</v>
      </c>
      <c r="L47" s="4">
        <v>321</v>
      </c>
      <c r="M47" s="4">
        <v>1</v>
      </c>
      <c r="N47" s="4">
        <v>6810</v>
      </c>
      <c r="O47" s="6">
        <f t="shared" si="7"/>
        <v>0.31218795888399414</v>
      </c>
      <c r="P47" s="63">
        <v>1753</v>
      </c>
      <c r="Q47" s="63">
        <v>296</v>
      </c>
      <c r="R47" s="63">
        <v>22</v>
      </c>
      <c r="S47" s="63">
        <v>55</v>
      </c>
    </row>
    <row r="48" spans="2:19" ht="12.75" customHeight="1">
      <c r="B48" s="3" t="s">
        <v>101</v>
      </c>
      <c r="C48" s="62">
        <v>16</v>
      </c>
      <c r="D48" s="30" t="s">
        <v>304</v>
      </c>
      <c r="E48" s="4">
        <v>1824</v>
      </c>
      <c r="F48" s="4">
        <v>122</v>
      </c>
      <c r="G48" s="4">
        <v>42</v>
      </c>
      <c r="H48" s="5">
        <f t="shared" si="4"/>
        <v>0.3442622950819672</v>
      </c>
      <c r="I48" s="4">
        <v>80</v>
      </c>
      <c r="J48" s="4">
        <f t="shared" si="5"/>
        <v>43.42857142857143</v>
      </c>
      <c r="K48" s="4">
        <f t="shared" si="6"/>
        <v>14.950819672131148</v>
      </c>
      <c r="L48" s="4">
        <v>496</v>
      </c>
      <c r="M48" s="4">
        <v>1</v>
      </c>
      <c r="N48" s="4">
        <v>5891</v>
      </c>
      <c r="O48" s="6">
        <f t="shared" si="7"/>
        <v>0.3096248514683415</v>
      </c>
      <c r="P48" s="63">
        <v>993</v>
      </c>
      <c r="Q48" s="63">
        <v>778</v>
      </c>
      <c r="R48" s="63">
        <v>22</v>
      </c>
      <c r="S48" s="63">
        <v>31</v>
      </c>
    </row>
    <row r="49" spans="2:19" ht="12.75" customHeight="1">
      <c r="B49" s="3" t="s">
        <v>117</v>
      </c>
      <c r="C49" s="62">
        <v>4</v>
      </c>
      <c r="D49" s="30" t="s">
        <v>303</v>
      </c>
      <c r="E49" s="4">
        <v>1910</v>
      </c>
      <c r="F49" s="4">
        <v>35</v>
      </c>
      <c r="G49" s="4">
        <v>17</v>
      </c>
      <c r="H49" s="5">
        <f t="shared" si="4"/>
        <v>0.4857142857142857</v>
      </c>
      <c r="I49" s="4">
        <v>18</v>
      </c>
      <c r="J49" s="4">
        <f t="shared" si="5"/>
        <v>112.3529411764706</v>
      </c>
      <c r="K49" s="4">
        <f t="shared" si="6"/>
        <v>54.57142857142857</v>
      </c>
      <c r="L49" s="4">
        <v>552</v>
      </c>
      <c r="M49" s="4">
        <v>1</v>
      </c>
      <c r="N49" s="4">
        <v>6546</v>
      </c>
      <c r="O49" s="6">
        <f t="shared" si="7"/>
        <v>0.29178124045218456</v>
      </c>
      <c r="P49" s="63">
        <v>1479</v>
      </c>
      <c r="Q49" s="63">
        <v>404</v>
      </c>
      <c r="R49" s="63">
        <v>11</v>
      </c>
      <c r="S49" s="63">
        <v>16</v>
      </c>
    </row>
    <row r="50" spans="2:19" ht="12.75" customHeight="1">
      <c r="B50" s="3" t="s">
        <v>97</v>
      </c>
      <c r="C50" s="62">
        <v>3</v>
      </c>
      <c r="D50" s="30" t="s">
        <v>313</v>
      </c>
      <c r="E50" s="4">
        <v>1622</v>
      </c>
      <c r="F50" s="4">
        <v>75</v>
      </c>
      <c r="G50" s="4">
        <v>35</v>
      </c>
      <c r="H50" s="5">
        <f t="shared" si="4"/>
        <v>0.4666666666666667</v>
      </c>
      <c r="I50" s="4">
        <v>40</v>
      </c>
      <c r="J50" s="4">
        <f t="shared" si="5"/>
        <v>46.34285714285714</v>
      </c>
      <c r="K50" s="4">
        <f t="shared" si="6"/>
        <v>21.626666666666665</v>
      </c>
      <c r="L50" s="4">
        <v>203</v>
      </c>
      <c r="M50" s="4">
        <v>1</v>
      </c>
      <c r="N50" s="4">
        <v>5617</v>
      </c>
      <c r="O50" s="6">
        <f t="shared" si="7"/>
        <v>0.2887662453266868</v>
      </c>
      <c r="P50" s="63">
        <v>1498</v>
      </c>
      <c r="Q50" s="63">
        <v>81</v>
      </c>
      <c r="R50" s="63">
        <v>13</v>
      </c>
      <c r="S50" s="63">
        <v>30</v>
      </c>
    </row>
    <row r="51" spans="2:19" ht="12.75" customHeight="1">
      <c r="B51" s="3" t="s">
        <v>312</v>
      </c>
      <c r="C51" s="62">
        <v>4</v>
      </c>
      <c r="D51" s="30" t="s">
        <v>311</v>
      </c>
      <c r="E51" s="4">
        <v>1762</v>
      </c>
      <c r="F51" s="4">
        <v>155</v>
      </c>
      <c r="G51" s="4">
        <v>46</v>
      </c>
      <c r="H51" s="5">
        <f t="shared" si="4"/>
        <v>0.2967741935483871</v>
      </c>
      <c r="I51" s="4">
        <v>109</v>
      </c>
      <c r="J51" s="4">
        <f t="shared" si="5"/>
        <v>38.30434782608695</v>
      </c>
      <c r="K51" s="4">
        <f t="shared" si="6"/>
        <v>11.36774193548387</v>
      </c>
      <c r="L51" s="4">
        <v>360</v>
      </c>
      <c r="M51" s="4">
        <v>1</v>
      </c>
      <c r="N51" s="4">
        <v>6110</v>
      </c>
      <c r="O51" s="6">
        <f t="shared" si="7"/>
        <v>0.288379705400982</v>
      </c>
      <c r="P51" s="63">
        <v>1072</v>
      </c>
      <c r="Q51" s="63">
        <v>656</v>
      </c>
      <c r="R51" s="63">
        <v>17</v>
      </c>
      <c r="S51" s="63">
        <v>17</v>
      </c>
    </row>
    <row r="52" spans="2:19" ht="12.75" customHeight="1">
      <c r="B52" s="3" t="s">
        <v>92</v>
      </c>
      <c r="C52" s="62">
        <v>5</v>
      </c>
      <c r="D52" s="30" t="s">
        <v>314</v>
      </c>
      <c r="E52" s="4">
        <v>1508</v>
      </c>
      <c r="F52" s="4">
        <v>412</v>
      </c>
      <c r="G52" s="4">
        <v>72</v>
      </c>
      <c r="H52" s="5">
        <f t="shared" si="4"/>
        <v>0.17475728155339806</v>
      </c>
      <c r="I52" s="4">
        <v>340</v>
      </c>
      <c r="J52" s="4">
        <f t="shared" si="5"/>
        <v>20.944444444444443</v>
      </c>
      <c r="K52" s="4">
        <f t="shared" si="6"/>
        <v>3.6601941747572817</v>
      </c>
      <c r="L52" s="4">
        <v>114</v>
      </c>
      <c r="M52" s="4">
        <v>1</v>
      </c>
      <c r="N52" s="4">
        <v>5268</v>
      </c>
      <c r="O52" s="6">
        <f t="shared" si="7"/>
        <v>0.2862566438876234</v>
      </c>
      <c r="P52" s="63">
        <v>179</v>
      </c>
      <c r="Q52" s="63">
        <v>1214</v>
      </c>
      <c r="R52" s="63">
        <v>46</v>
      </c>
      <c r="S52" s="63">
        <v>69</v>
      </c>
    </row>
    <row r="53" spans="2:19" ht="12.75" customHeight="1">
      <c r="B53" s="3" t="s">
        <v>170</v>
      </c>
      <c r="C53" s="62">
        <v>4</v>
      </c>
      <c r="D53" s="30" t="s">
        <v>310</v>
      </c>
      <c r="E53" s="4">
        <v>1833</v>
      </c>
      <c r="F53" s="4">
        <v>55</v>
      </c>
      <c r="G53" s="4">
        <v>19</v>
      </c>
      <c r="H53" s="5">
        <f t="shared" si="4"/>
        <v>0.34545454545454546</v>
      </c>
      <c r="I53" s="4">
        <v>36</v>
      </c>
      <c r="J53" s="4">
        <f t="shared" si="5"/>
        <v>96.47368421052632</v>
      </c>
      <c r="K53" s="4">
        <f t="shared" si="6"/>
        <v>33.32727272727273</v>
      </c>
      <c r="L53" s="4">
        <v>909</v>
      </c>
      <c r="M53" s="4">
        <v>1</v>
      </c>
      <c r="N53" s="4">
        <v>6443</v>
      </c>
      <c r="O53" s="6">
        <f t="shared" si="7"/>
        <v>0.28449480055874593</v>
      </c>
      <c r="P53" s="63">
        <v>1226</v>
      </c>
      <c r="Q53" s="63">
        <v>588</v>
      </c>
      <c r="R53" s="63">
        <v>15</v>
      </c>
      <c r="S53" s="63">
        <v>4</v>
      </c>
    </row>
    <row r="54" spans="2:19" ht="12.75" customHeight="1">
      <c r="B54" s="3" t="s">
        <v>128</v>
      </c>
      <c r="C54" s="62">
        <v>8</v>
      </c>
      <c r="D54" s="30" t="s">
        <v>308</v>
      </c>
      <c r="E54" s="4">
        <v>1635</v>
      </c>
      <c r="F54" s="4">
        <v>19</v>
      </c>
      <c r="G54" s="4">
        <v>11</v>
      </c>
      <c r="H54" s="5">
        <f t="shared" si="4"/>
        <v>0.5789473684210527</v>
      </c>
      <c r="I54" s="4">
        <v>8</v>
      </c>
      <c r="J54" s="4">
        <f t="shared" si="5"/>
        <v>148.63636363636363</v>
      </c>
      <c r="K54" s="4">
        <f t="shared" si="6"/>
        <v>86.05263157894737</v>
      </c>
      <c r="L54" s="4">
        <v>557</v>
      </c>
      <c r="M54" s="4">
        <v>2</v>
      </c>
      <c r="N54" s="4">
        <v>5821</v>
      </c>
      <c r="O54" s="6">
        <f t="shared" si="7"/>
        <v>0.28087957395636487</v>
      </c>
      <c r="P54" s="63">
        <v>1187</v>
      </c>
      <c r="Q54" s="63">
        <v>427</v>
      </c>
      <c r="R54" s="63">
        <v>11</v>
      </c>
      <c r="S54" s="63">
        <v>10</v>
      </c>
    </row>
    <row r="55" spans="2:19" ht="12.75" customHeight="1">
      <c r="B55" s="3" t="s">
        <v>128</v>
      </c>
      <c r="C55" s="62">
        <v>5</v>
      </c>
      <c r="D55" s="30" t="s">
        <v>305</v>
      </c>
      <c r="E55" s="4">
        <v>1629</v>
      </c>
      <c r="F55" s="4">
        <v>152</v>
      </c>
      <c r="G55" s="4">
        <v>35</v>
      </c>
      <c r="H55" s="5">
        <f t="shared" si="4"/>
        <v>0.23026315789473684</v>
      </c>
      <c r="I55" s="4">
        <v>117</v>
      </c>
      <c r="J55" s="4">
        <f t="shared" si="5"/>
        <v>46.542857142857144</v>
      </c>
      <c r="K55" s="4">
        <f t="shared" si="6"/>
        <v>10.717105263157896</v>
      </c>
      <c r="L55" s="4">
        <v>306</v>
      </c>
      <c r="M55" s="4">
        <v>1</v>
      </c>
      <c r="N55" s="4">
        <v>5858</v>
      </c>
      <c r="O55" s="6">
        <f t="shared" si="7"/>
        <v>0.2780812564015022</v>
      </c>
      <c r="P55" s="63">
        <v>1447</v>
      </c>
      <c r="Q55" s="63">
        <v>137</v>
      </c>
      <c r="R55" s="63">
        <v>17</v>
      </c>
      <c r="S55" s="63">
        <v>28</v>
      </c>
    </row>
    <row r="56" spans="2:19" ht="12.75" customHeight="1">
      <c r="B56" s="3" t="s">
        <v>187</v>
      </c>
      <c r="C56" s="62">
        <v>12</v>
      </c>
      <c r="D56" s="30" t="s">
        <v>307</v>
      </c>
      <c r="E56" s="4">
        <v>1678</v>
      </c>
      <c r="F56" s="4">
        <v>231</v>
      </c>
      <c r="G56" s="4">
        <v>58</v>
      </c>
      <c r="H56" s="5">
        <f t="shared" si="4"/>
        <v>0.2510822510822511</v>
      </c>
      <c r="I56" s="4">
        <v>173</v>
      </c>
      <c r="J56" s="4">
        <f t="shared" si="5"/>
        <v>28.93103448275862</v>
      </c>
      <c r="K56" s="4">
        <f t="shared" si="6"/>
        <v>7.264069264069264</v>
      </c>
      <c r="L56" s="4">
        <v>378</v>
      </c>
      <c r="M56" s="4">
        <v>1</v>
      </c>
      <c r="N56" s="4">
        <v>6193</v>
      </c>
      <c r="O56" s="6">
        <f t="shared" si="7"/>
        <v>0.2709510737929921</v>
      </c>
      <c r="P56" s="63">
        <v>1500</v>
      </c>
      <c r="Q56" s="63">
        <v>149</v>
      </c>
      <c r="R56" s="63">
        <v>8</v>
      </c>
      <c r="S56" s="63">
        <v>21</v>
      </c>
    </row>
    <row r="57" spans="2:19" ht="12.75" customHeight="1">
      <c r="B57" s="3" t="s">
        <v>92</v>
      </c>
      <c r="C57" s="62">
        <v>11</v>
      </c>
      <c r="D57" s="30" t="s">
        <v>309</v>
      </c>
      <c r="E57" s="4">
        <v>1610</v>
      </c>
      <c r="F57" s="4">
        <v>388</v>
      </c>
      <c r="G57" s="4">
        <v>51</v>
      </c>
      <c r="H57" s="5">
        <f t="shared" si="4"/>
        <v>0.13144329896907217</v>
      </c>
      <c r="I57" s="4">
        <v>337</v>
      </c>
      <c r="J57" s="4">
        <f t="shared" si="5"/>
        <v>31.568627450980394</v>
      </c>
      <c r="K57" s="4">
        <f t="shared" si="6"/>
        <v>4.149484536082475</v>
      </c>
      <c r="L57" s="4">
        <v>151</v>
      </c>
      <c r="M57" s="4">
        <v>1</v>
      </c>
      <c r="N57" s="4">
        <v>6017</v>
      </c>
      <c r="O57" s="6">
        <f t="shared" si="7"/>
        <v>0.26757520358982884</v>
      </c>
      <c r="P57" s="63">
        <v>485</v>
      </c>
      <c r="Q57" s="63">
        <v>845</v>
      </c>
      <c r="R57" s="63">
        <v>26</v>
      </c>
      <c r="S57" s="63">
        <v>254</v>
      </c>
    </row>
    <row r="58" spans="2:19" ht="12.75" customHeight="1">
      <c r="B58" s="3" t="s">
        <v>92</v>
      </c>
      <c r="C58" s="62">
        <v>7</v>
      </c>
      <c r="D58" s="30" t="s">
        <v>302</v>
      </c>
      <c r="E58" s="4">
        <v>1766</v>
      </c>
      <c r="F58" s="4">
        <v>393</v>
      </c>
      <c r="G58" s="4">
        <v>45</v>
      </c>
      <c r="H58" s="5">
        <f t="shared" si="4"/>
        <v>0.11450381679389313</v>
      </c>
      <c r="I58" s="4">
        <v>348</v>
      </c>
      <c r="J58" s="4">
        <f t="shared" si="5"/>
        <v>39.24444444444445</v>
      </c>
      <c r="K58" s="4">
        <f t="shared" si="6"/>
        <v>4.493638676844784</v>
      </c>
      <c r="L58" s="4">
        <v>214</v>
      </c>
      <c r="M58" s="4">
        <v>1</v>
      </c>
      <c r="N58" s="4">
        <v>7199</v>
      </c>
      <c r="O58" s="6">
        <f t="shared" si="7"/>
        <v>0.2453118488678983</v>
      </c>
      <c r="P58" s="63">
        <v>950</v>
      </c>
      <c r="Q58" s="63">
        <v>443</v>
      </c>
      <c r="R58" s="63">
        <v>40</v>
      </c>
      <c r="S58" s="63">
        <v>333</v>
      </c>
    </row>
    <row r="59" spans="2:19" ht="12.75" customHeight="1">
      <c r="B59" s="3" t="s">
        <v>106</v>
      </c>
      <c r="C59" s="62">
        <v>39</v>
      </c>
      <c r="D59" s="30" t="s">
        <v>296</v>
      </c>
      <c r="E59" s="4">
        <v>1223</v>
      </c>
      <c r="F59" s="4">
        <v>19</v>
      </c>
      <c r="G59" s="4">
        <v>11</v>
      </c>
      <c r="H59" s="5">
        <f t="shared" si="4"/>
        <v>0.5789473684210527</v>
      </c>
      <c r="I59" s="4">
        <v>8</v>
      </c>
      <c r="J59" s="4">
        <f t="shared" si="5"/>
        <v>111.18181818181819</v>
      </c>
      <c r="K59" s="4">
        <f t="shared" si="6"/>
        <v>64.36842105263158</v>
      </c>
      <c r="L59" s="4">
        <v>819</v>
      </c>
      <c r="M59" s="4">
        <v>1</v>
      </c>
      <c r="N59" s="4">
        <v>5014</v>
      </c>
      <c r="O59" s="6">
        <f t="shared" si="7"/>
        <v>0.2439170323095333</v>
      </c>
      <c r="P59" s="63">
        <v>841</v>
      </c>
      <c r="Q59" s="63">
        <v>312</v>
      </c>
      <c r="R59" s="63">
        <v>16</v>
      </c>
      <c r="S59" s="63">
        <v>54</v>
      </c>
    </row>
    <row r="60" spans="2:19" ht="12.75" customHeight="1">
      <c r="B60" s="3" t="s">
        <v>94</v>
      </c>
      <c r="C60" s="62">
        <v>1</v>
      </c>
      <c r="D60" s="30" t="s">
        <v>300</v>
      </c>
      <c r="E60" s="4">
        <v>1444</v>
      </c>
      <c r="F60" s="4">
        <v>43</v>
      </c>
      <c r="G60" s="4">
        <v>18</v>
      </c>
      <c r="H60" s="5">
        <f t="shared" si="4"/>
        <v>0.4186046511627907</v>
      </c>
      <c r="I60" s="4">
        <v>25</v>
      </c>
      <c r="J60" s="4">
        <f t="shared" si="5"/>
        <v>80.22222222222223</v>
      </c>
      <c r="K60" s="4">
        <f t="shared" si="6"/>
        <v>33.58139534883721</v>
      </c>
      <c r="L60" s="4">
        <v>263</v>
      </c>
      <c r="M60" s="4">
        <v>1</v>
      </c>
      <c r="N60" s="4">
        <v>5993</v>
      </c>
      <c r="O60" s="6">
        <f t="shared" si="7"/>
        <v>0.24094777240113466</v>
      </c>
      <c r="P60" s="63">
        <v>509</v>
      </c>
      <c r="Q60" s="63">
        <v>912</v>
      </c>
      <c r="R60" s="63">
        <v>3</v>
      </c>
      <c r="S60" s="63">
        <v>20</v>
      </c>
    </row>
    <row r="61" spans="2:19" ht="12.75" customHeight="1">
      <c r="B61" s="3" t="s">
        <v>92</v>
      </c>
      <c r="C61" s="62">
        <v>14</v>
      </c>
      <c r="D61" s="30" t="s">
        <v>301</v>
      </c>
      <c r="E61" s="4">
        <v>1241</v>
      </c>
      <c r="F61" s="4">
        <v>390</v>
      </c>
      <c r="G61" s="4">
        <v>56</v>
      </c>
      <c r="H61" s="5">
        <f t="shared" si="4"/>
        <v>0.14358974358974358</v>
      </c>
      <c r="I61" s="4">
        <v>334</v>
      </c>
      <c r="J61" s="4">
        <f t="shared" si="5"/>
        <v>22.160714285714285</v>
      </c>
      <c r="K61" s="4">
        <f t="shared" si="6"/>
        <v>3.182051282051282</v>
      </c>
      <c r="L61" s="4">
        <v>70</v>
      </c>
      <c r="M61" s="4">
        <v>1</v>
      </c>
      <c r="N61" s="4">
        <v>5260</v>
      </c>
      <c r="O61" s="6">
        <f t="shared" si="7"/>
        <v>0.23593155893536122</v>
      </c>
      <c r="P61" s="63">
        <v>117</v>
      </c>
      <c r="Q61" s="63">
        <v>1117</v>
      </c>
      <c r="R61" s="63">
        <v>3</v>
      </c>
      <c r="S61" s="63">
        <v>4</v>
      </c>
    </row>
    <row r="62" spans="2:19" ht="12.75" customHeight="1">
      <c r="B62" s="3" t="s">
        <v>92</v>
      </c>
      <c r="C62" s="62">
        <v>17</v>
      </c>
      <c r="D62" s="3" t="s">
        <v>258</v>
      </c>
      <c r="E62" s="4">
        <v>1456</v>
      </c>
      <c r="F62" s="4">
        <v>393</v>
      </c>
      <c r="G62" s="4">
        <v>66</v>
      </c>
      <c r="H62" s="5">
        <f t="shared" si="4"/>
        <v>0.16793893129770993</v>
      </c>
      <c r="I62" s="4">
        <v>327</v>
      </c>
      <c r="J62" s="4">
        <f t="shared" si="5"/>
        <v>22.060606060606062</v>
      </c>
      <c r="K62" s="4">
        <f t="shared" si="6"/>
        <v>3.704834605597964</v>
      </c>
      <c r="L62" s="4">
        <v>80</v>
      </c>
      <c r="M62" s="4">
        <v>1</v>
      </c>
      <c r="N62" s="4">
        <v>6234</v>
      </c>
      <c r="O62" s="6">
        <f t="shared" si="7"/>
        <v>0.23355790824510747</v>
      </c>
      <c r="P62" s="63">
        <v>301</v>
      </c>
      <c r="Q62" s="63">
        <v>1132</v>
      </c>
      <c r="R62" s="63">
        <v>4</v>
      </c>
      <c r="S62" s="63">
        <v>19</v>
      </c>
    </row>
    <row r="63" spans="2:19" ht="12.75" customHeight="1">
      <c r="B63" s="3" t="s">
        <v>137</v>
      </c>
      <c r="C63" s="62">
        <v>9</v>
      </c>
      <c r="D63" s="30" t="s">
        <v>297</v>
      </c>
      <c r="E63" s="4">
        <v>1372</v>
      </c>
      <c r="F63" s="4">
        <v>186</v>
      </c>
      <c r="G63" s="4">
        <v>66</v>
      </c>
      <c r="H63" s="5">
        <f t="shared" si="4"/>
        <v>0.3548387096774194</v>
      </c>
      <c r="I63" s="4">
        <v>120</v>
      </c>
      <c r="J63" s="4">
        <f t="shared" si="5"/>
        <v>20.78787878787879</v>
      </c>
      <c r="K63" s="4">
        <f t="shared" si="6"/>
        <v>7.376344086021505</v>
      </c>
      <c r="L63" s="4">
        <v>252</v>
      </c>
      <c r="M63" s="4">
        <v>1</v>
      </c>
      <c r="N63" s="4">
        <v>6103</v>
      </c>
      <c r="O63" s="6">
        <f t="shared" si="7"/>
        <v>0.22480747173521218</v>
      </c>
      <c r="P63" s="63">
        <v>448</v>
      </c>
      <c r="Q63" s="63">
        <v>897</v>
      </c>
      <c r="R63" s="63">
        <v>4</v>
      </c>
      <c r="S63" s="63">
        <v>23</v>
      </c>
    </row>
    <row r="64" spans="2:19" ht="12.75" customHeight="1">
      <c r="B64" s="3" t="s">
        <v>92</v>
      </c>
      <c r="C64" s="62">
        <v>13</v>
      </c>
      <c r="D64" s="30" t="s">
        <v>299</v>
      </c>
      <c r="E64" s="4">
        <v>1526</v>
      </c>
      <c r="F64" s="4">
        <v>394</v>
      </c>
      <c r="G64" s="4">
        <v>49</v>
      </c>
      <c r="H64" s="5">
        <f t="shared" si="4"/>
        <v>0.12436548223350254</v>
      </c>
      <c r="I64" s="4">
        <v>345</v>
      </c>
      <c r="J64" s="4">
        <f t="shared" si="5"/>
        <v>31.142857142857142</v>
      </c>
      <c r="K64" s="4">
        <f t="shared" si="6"/>
        <v>3.8730964467005076</v>
      </c>
      <c r="L64" s="4">
        <v>171</v>
      </c>
      <c r="M64" s="4">
        <v>1</v>
      </c>
      <c r="N64" s="4">
        <v>6981</v>
      </c>
      <c r="O64" s="6">
        <f t="shared" si="7"/>
        <v>0.21859332473857612</v>
      </c>
      <c r="P64" s="63">
        <v>722</v>
      </c>
      <c r="Q64" s="63">
        <v>295</v>
      </c>
      <c r="R64" s="63">
        <v>36</v>
      </c>
      <c r="S64" s="63">
        <v>473</v>
      </c>
    </row>
    <row r="65" spans="2:19" ht="12.75" customHeight="1">
      <c r="B65" s="3" t="s">
        <v>92</v>
      </c>
      <c r="C65" s="62">
        <v>16</v>
      </c>
      <c r="D65" s="3" t="s">
        <v>250</v>
      </c>
      <c r="E65" s="4">
        <v>1353</v>
      </c>
      <c r="F65" s="4">
        <v>393</v>
      </c>
      <c r="G65" s="4">
        <v>66</v>
      </c>
      <c r="H65" s="5">
        <f t="shared" si="4"/>
        <v>0.16793893129770993</v>
      </c>
      <c r="I65" s="4">
        <v>327</v>
      </c>
      <c r="J65" s="4">
        <f t="shared" si="5"/>
        <v>20.5</v>
      </c>
      <c r="K65" s="4">
        <f t="shared" si="6"/>
        <v>3.4427480916030535</v>
      </c>
      <c r="L65" s="4">
        <v>50</v>
      </c>
      <c r="M65" s="4">
        <v>1</v>
      </c>
      <c r="N65" s="4">
        <v>6391</v>
      </c>
      <c r="O65" s="6">
        <f t="shared" si="7"/>
        <v>0.2117039586919105</v>
      </c>
      <c r="P65" s="63">
        <v>235</v>
      </c>
      <c r="Q65" s="63">
        <v>1093</v>
      </c>
      <c r="R65" s="63">
        <v>9</v>
      </c>
      <c r="S65" s="63">
        <v>16</v>
      </c>
    </row>
    <row r="66" spans="2:19" ht="12.75" customHeight="1">
      <c r="B66" s="3" t="s">
        <v>92</v>
      </c>
      <c r="C66" s="62">
        <v>23</v>
      </c>
      <c r="D66" s="30" t="s">
        <v>298</v>
      </c>
      <c r="E66" s="4">
        <v>1485</v>
      </c>
      <c r="F66" s="4">
        <v>392</v>
      </c>
      <c r="G66" s="4">
        <v>46</v>
      </c>
      <c r="H66" s="5">
        <f t="shared" si="4"/>
        <v>0.11734693877551021</v>
      </c>
      <c r="I66" s="4">
        <v>346</v>
      </c>
      <c r="J66" s="4">
        <f t="shared" si="5"/>
        <v>32.28260869565217</v>
      </c>
      <c r="K66" s="4">
        <f t="shared" si="6"/>
        <v>3.788265306122449</v>
      </c>
      <c r="L66" s="4">
        <v>504</v>
      </c>
      <c r="M66" s="4">
        <v>1</v>
      </c>
      <c r="N66" s="4">
        <v>7022</v>
      </c>
      <c r="O66" s="6">
        <f t="shared" si="7"/>
        <v>0.21147821133580177</v>
      </c>
      <c r="P66" s="63">
        <v>465</v>
      </c>
      <c r="Q66" s="63">
        <v>969</v>
      </c>
      <c r="R66" s="63">
        <v>14</v>
      </c>
      <c r="S66" s="63">
        <v>37</v>
      </c>
    </row>
    <row r="67" spans="2:19" ht="12.75" customHeight="1">
      <c r="B67" s="3" t="s">
        <v>137</v>
      </c>
      <c r="C67" s="62">
        <v>10</v>
      </c>
      <c r="D67" s="30" t="s">
        <v>295</v>
      </c>
      <c r="E67" s="4">
        <v>1090</v>
      </c>
      <c r="F67" s="4">
        <v>109</v>
      </c>
      <c r="G67" s="4">
        <v>33</v>
      </c>
      <c r="H67" s="5">
        <f t="shared" si="4"/>
        <v>0.30275229357798167</v>
      </c>
      <c r="I67" s="4">
        <v>76</v>
      </c>
      <c r="J67" s="4">
        <f t="shared" si="5"/>
        <v>33.03030303030303</v>
      </c>
      <c r="K67" s="4">
        <f t="shared" si="6"/>
        <v>10</v>
      </c>
      <c r="L67" s="4">
        <v>230</v>
      </c>
      <c r="M67" s="4">
        <v>1</v>
      </c>
      <c r="N67" s="4">
        <v>5384</v>
      </c>
      <c r="O67" s="6">
        <f t="shared" si="7"/>
        <v>0.2024517087667162</v>
      </c>
      <c r="P67" s="63">
        <v>823</v>
      </c>
      <c r="Q67" s="63">
        <v>228</v>
      </c>
      <c r="R67" s="63">
        <v>17</v>
      </c>
      <c r="S67" s="63">
        <v>22</v>
      </c>
    </row>
    <row r="68" spans="2:19" ht="12.75" customHeight="1">
      <c r="B68" s="3" t="s">
        <v>106</v>
      </c>
      <c r="C68" s="62">
        <v>37</v>
      </c>
      <c r="D68" s="30" t="s">
        <v>294</v>
      </c>
      <c r="E68" s="4">
        <v>1104</v>
      </c>
      <c r="F68" s="4">
        <v>128</v>
      </c>
      <c r="G68" s="4">
        <v>56</v>
      </c>
      <c r="H68" s="5">
        <f t="shared" si="4"/>
        <v>0.4375</v>
      </c>
      <c r="I68" s="4">
        <v>72</v>
      </c>
      <c r="J68" s="4">
        <f t="shared" si="5"/>
        <v>19.714285714285715</v>
      </c>
      <c r="K68" s="4">
        <f t="shared" si="6"/>
        <v>8.625</v>
      </c>
      <c r="L68" s="4">
        <v>159</v>
      </c>
      <c r="M68" s="4">
        <v>1</v>
      </c>
      <c r="N68" s="4">
        <v>5532</v>
      </c>
      <c r="O68" s="6">
        <f t="shared" si="7"/>
        <v>0.19956616052060738</v>
      </c>
      <c r="P68" s="63">
        <v>966</v>
      </c>
      <c r="Q68" s="63">
        <v>94</v>
      </c>
      <c r="R68" s="63">
        <v>9</v>
      </c>
      <c r="S68" s="63">
        <v>35</v>
      </c>
    </row>
    <row r="69" spans="2:19" ht="12.75" customHeight="1">
      <c r="B69" s="3" t="s">
        <v>103</v>
      </c>
      <c r="C69" s="62">
        <v>16</v>
      </c>
      <c r="D69" s="30" t="s">
        <v>293</v>
      </c>
      <c r="E69" s="4">
        <v>1086</v>
      </c>
      <c r="F69" s="4">
        <v>49</v>
      </c>
      <c r="G69" s="4">
        <v>27</v>
      </c>
      <c r="H69" s="5">
        <f aca="true" t="shared" si="8" ref="H69:H100">G69/F69</f>
        <v>0.5510204081632653</v>
      </c>
      <c r="I69" s="4">
        <v>22</v>
      </c>
      <c r="J69" s="4">
        <f aca="true" t="shared" si="9" ref="J69:J100">E69/G69</f>
        <v>40.22222222222222</v>
      </c>
      <c r="K69" s="4">
        <f aca="true" t="shared" si="10" ref="K69:K100">E69/F69</f>
        <v>22.163265306122447</v>
      </c>
      <c r="L69" s="4">
        <v>122</v>
      </c>
      <c r="M69" s="4">
        <v>1</v>
      </c>
      <c r="N69" s="4">
        <v>5808</v>
      </c>
      <c r="O69" s="6">
        <f aca="true" t="shared" si="11" ref="O69:O100">E69/N69</f>
        <v>0.18698347107438015</v>
      </c>
      <c r="P69" s="63">
        <v>986</v>
      </c>
      <c r="Q69" s="63">
        <v>85</v>
      </c>
      <c r="R69" s="63">
        <v>11</v>
      </c>
      <c r="S69" s="63">
        <v>4</v>
      </c>
    </row>
    <row r="70" spans="2:19" ht="12.75" customHeight="1">
      <c r="B70" s="3" t="s">
        <v>109</v>
      </c>
      <c r="C70" s="62">
        <v>5</v>
      </c>
      <c r="D70" s="30" t="s">
        <v>292</v>
      </c>
      <c r="E70" s="4">
        <v>1106</v>
      </c>
      <c r="F70" s="4">
        <v>120</v>
      </c>
      <c r="G70" s="4">
        <v>62</v>
      </c>
      <c r="H70" s="5">
        <f t="shared" si="8"/>
        <v>0.5166666666666667</v>
      </c>
      <c r="I70" s="4">
        <v>58</v>
      </c>
      <c r="J70" s="4">
        <f t="shared" si="9"/>
        <v>17.838709677419356</v>
      </c>
      <c r="K70" s="4">
        <f t="shared" si="10"/>
        <v>9.216666666666667</v>
      </c>
      <c r="L70" s="4">
        <v>153</v>
      </c>
      <c r="M70" s="4">
        <v>1</v>
      </c>
      <c r="N70" s="4">
        <v>6032</v>
      </c>
      <c r="O70" s="6">
        <f t="shared" si="11"/>
        <v>0.1833554376657825</v>
      </c>
      <c r="P70" s="63">
        <v>825</v>
      </c>
      <c r="Q70" s="63">
        <v>256</v>
      </c>
      <c r="R70" s="63">
        <v>14</v>
      </c>
      <c r="S70" s="63">
        <v>11</v>
      </c>
    </row>
    <row r="71" spans="2:19" ht="12.75" customHeight="1">
      <c r="B71" s="3" t="s">
        <v>162</v>
      </c>
      <c r="C71" s="62">
        <v>1</v>
      </c>
      <c r="D71" s="30" t="s">
        <v>291</v>
      </c>
      <c r="E71" s="4">
        <v>1003</v>
      </c>
      <c r="F71" s="4">
        <v>63</v>
      </c>
      <c r="G71" s="4">
        <v>23</v>
      </c>
      <c r="H71" s="5">
        <f t="shared" si="8"/>
        <v>0.36507936507936506</v>
      </c>
      <c r="I71" s="4">
        <v>40</v>
      </c>
      <c r="J71" s="4">
        <f t="shared" si="9"/>
        <v>43.608695652173914</v>
      </c>
      <c r="K71" s="4">
        <f t="shared" si="10"/>
        <v>15.920634920634921</v>
      </c>
      <c r="L71" s="4">
        <v>294</v>
      </c>
      <c r="M71" s="4">
        <v>1</v>
      </c>
      <c r="N71" s="4">
        <v>5689</v>
      </c>
      <c r="O71" s="6">
        <f t="shared" si="11"/>
        <v>0.1763051502900334</v>
      </c>
      <c r="P71" s="63">
        <v>621</v>
      </c>
      <c r="Q71" s="63">
        <v>356</v>
      </c>
      <c r="R71" s="63">
        <v>6</v>
      </c>
      <c r="S71" s="63">
        <v>20</v>
      </c>
    </row>
    <row r="72" spans="2:19" ht="12.75" customHeight="1">
      <c r="B72" s="3" t="s">
        <v>128</v>
      </c>
      <c r="C72" s="62">
        <v>7</v>
      </c>
      <c r="D72" s="30" t="s">
        <v>290</v>
      </c>
      <c r="E72" s="4">
        <v>929</v>
      </c>
      <c r="F72" s="4">
        <v>14</v>
      </c>
      <c r="G72" s="4">
        <v>8</v>
      </c>
      <c r="H72" s="5">
        <f t="shared" si="8"/>
        <v>0.5714285714285714</v>
      </c>
      <c r="I72" s="4">
        <v>6</v>
      </c>
      <c r="J72" s="4">
        <f t="shared" si="9"/>
        <v>116.125</v>
      </c>
      <c r="K72" s="4">
        <f t="shared" si="10"/>
        <v>66.35714285714286</v>
      </c>
      <c r="L72" s="4">
        <v>376</v>
      </c>
      <c r="M72" s="4">
        <v>1</v>
      </c>
      <c r="N72" s="4">
        <v>5518</v>
      </c>
      <c r="O72" s="6">
        <f t="shared" si="11"/>
        <v>0.16835810076114535</v>
      </c>
      <c r="P72" s="63">
        <v>572</v>
      </c>
      <c r="Q72" s="63">
        <v>215</v>
      </c>
      <c r="R72" s="63">
        <v>6</v>
      </c>
      <c r="S72" s="63">
        <v>136</v>
      </c>
    </row>
    <row r="73" spans="2:19" ht="12.75" customHeight="1">
      <c r="B73" s="3" t="s">
        <v>158</v>
      </c>
      <c r="C73" s="62">
        <v>4</v>
      </c>
      <c r="D73" s="30" t="s">
        <v>286</v>
      </c>
      <c r="E73" s="4">
        <v>990</v>
      </c>
      <c r="F73" s="4">
        <v>155</v>
      </c>
      <c r="G73" s="4">
        <v>29</v>
      </c>
      <c r="H73" s="5">
        <f t="shared" si="8"/>
        <v>0.1870967741935484</v>
      </c>
      <c r="I73" s="4">
        <v>126</v>
      </c>
      <c r="J73" s="4">
        <f t="shared" si="9"/>
        <v>34.13793103448276</v>
      </c>
      <c r="K73" s="4">
        <f t="shared" si="10"/>
        <v>6.387096774193548</v>
      </c>
      <c r="L73" s="4">
        <v>543</v>
      </c>
      <c r="M73" s="4">
        <v>1</v>
      </c>
      <c r="N73" s="4">
        <v>5948</v>
      </c>
      <c r="O73" s="6">
        <f t="shared" si="11"/>
        <v>0.1664425016812374</v>
      </c>
      <c r="P73" s="63">
        <v>522</v>
      </c>
      <c r="Q73" s="63">
        <v>442</v>
      </c>
      <c r="R73" s="63">
        <v>11</v>
      </c>
      <c r="S73" s="63">
        <v>15</v>
      </c>
    </row>
    <row r="74" spans="2:19" ht="12.75" customHeight="1">
      <c r="B74" s="3" t="s">
        <v>285</v>
      </c>
      <c r="C74" s="62">
        <v>4</v>
      </c>
      <c r="D74" s="30" t="s">
        <v>284</v>
      </c>
      <c r="E74" s="4">
        <v>1086</v>
      </c>
      <c r="F74" s="4">
        <v>54</v>
      </c>
      <c r="G74" s="4">
        <v>25</v>
      </c>
      <c r="H74" s="5">
        <f t="shared" si="8"/>
        <v>0.46296296296296297</v>
      </c>
      <c r="I74" s="4">
        <v>29</v>
      </c>
      <c r="J74" s="4">
        <f t="shared" si="9"/>
        <v>43.44</v>
      </c>
      <c r="K74" s="4">
        <f t="shared" si="10"/>
        <v>20.11111111111111</v>
      </c>
      <c r="L74" s="4">
        <v>359</v>
      </c>
      <c r="M74" s="4">
        <v>1</v>
      </c>
      <c r="N74" s="4">
        <v>6595</v>
      </c>
      <c r="O74" s="6">
        <f t="shared" si="11"/>
        <v>0.1646702047005307</v>
      </c>
      <c r="P74" s="63">
        <v>399</v>
      </c>
      <c r="Q74" s="63">
        <v>675</v>
      </c>
      <c r="R74" s="63">
        <v>0</v>
      </c>
      <c r="S74" s="63">
        <v>12</v>
      </c>
    </row>
    <row r="75" spans="2:19" ht="12.75" customHeight="1">
      <c r="B75" s="3" t="s">
        <v>158</v>
      </c>
      <c r="C75" s="62">
        <v>5</v>
      </c>
      <c r="D75" s="30" t="s">
        <v>288</v>
      </c>
      <c r="E75" s="4">
        <v>810</v>
      </c>
      <c r="F75" s="4">
        <v>101</v>
      </c>
      <c r="G75" s="4">
        <v>34</v>
      </c>
      <c r="H75" s="5">
        <f t="shared" si="8"/>
        <v>0.33663366336633666</v>
      </c>
      <c r="I75" s="4">
        <v>67</v>
      </c>
      <c r="J75" s="4">
        <f t="shared" si="9"/>
        <v>23.823529411764707</v>
      </c>
      <c r="K75" s="4">
        <f t="shared" si="10"/>
        <v>8.01980198019802</v>
      </c>
      <c r="L75" s="4">
        <v>96</v>
      </c>
      <c r="M75" s="4">
        <v>1</v>
      </c>
      <c r="N75" s="4">
        <v>5053</v>
      </c>
      <c r="O75" s="6">
        <f t="shared" si="11"/>
        <v>0.16030081139916882</v>
      </c>
      <c r="P75" s="63">
        <v>589</v>
      </c>
      <c r="Q75" s="63">
        <v>189</v>
      </c>
      <c r="R75" s="63">
        <v>3</v>
      </c>
      <c r="S75" s="63">
        <v>29</v>
      </c>
    </row>
    <row r="76" spans="2:19" ht="12.75" customHeight="1">
      <c r="B76" s="3" t="s">
        <v>238</v>
      </c>
      <c r="C76" s="62">
        <v>12</v>
      </c>
      <c r="D76" s="30" t="s">
        <v>287</v>
      </c>
      <c r="E76" s="4">
        <v>1045</v>
      </c>
      <c r="F76" s="4">
        <v>79</v>
      </c>
      <c r="G76" s="4">
        <v>34</v>
      </c>
      <c r="H76" s="5">
        <f t="shared" si="8"/>
        <v>0.43037974683544306</v>
      </c>
      <c r="I76" s="4">
        <v>45</v>
      </c>
      <c r="J76" s="4">
        <f t="shared" si="9"/>
        <v>30.735294117647058</v>
      </c>
      <c r="K76" s="4">
        <f t="shared" si="10"/>
        <v>13.227848101265822</v>
      </c>
      <c r="L76" s="4">
        <v>426</v>
      </c>
      <c r="M76" s="4">
        <v>1</v>
      </c>
      <c r="N76" s="4">
        <v>6593</v>
      </c>
      <c r="O76" s="6">
        <f t="shared" si="11"/>
        <v>0.1585014409221902</v>
      </c>
      <c r="P76" s="63">
        <v>910</v>
      </c>
      <c r="Q76" s="63">
        <v>104</v>
      </c>
      <c r="R76" s="63">
        <v>18</v>
      </c>
      <c r="S76" s="63">
        <v>13</v>
      </c>
    </row>
    <row r="77" spans="2:19" ht="12.75" customHeight="1">
      <c r="B77" s="3" t="s">
        <v>139</v>
      </c>
      <c r="C77" s="62">
        <v>3</v>
      </c>
      <c r="D77" s="30" t="s">
        <v>279</v>
      </c>
      <c r="E77" s="4">
        <v>926</v>
      </c>
      <c r="F77" s="4">
        <v>133</v>
      </c>
      <c r="G77" s="4">
        <v>37</v>
      </c>
      <c r="H77" s="5">
        <f t="shared" si="8"/>
        <v>0.2781954887218045</v>
      </c>
      <c r="I77" s="4">
        <v>96</v>
      </c>
      <c r="J77" s="4">
        <f t="shared" si="9"/>
        <v>25.027027027027028</v>
      </c>
      <c r="K77" s="4">
        <f t="shared" si="10"/>
        <v>6.962406015037594</v>
      </c>
      <c r="L77" s="4">
        <v>244</v>
      </c>
      <c r="M77" s="4">
        <v>1</v>
      </c>
      <c r="N77" s="4">
        <v>5870</v>
      </c>
      <c r="O77" s="6">
        <f t="shared" si="11"/>
        <v>0.15775127768313457</v>
      </c>
      <c r="P77" s="63">
        <v>510</v>
      </c>
      <c r="Q77" s="63">
        <v>375</v>
      </c>
      <c r="R77" s="63">
        <v>10</v>
      </c>
      <c r="S77" s="63">
        <v>31</v>
      </c>
    </row>
    <row r="78" spans="2:19" ht="12.75" customHeight="1">
      <c r="B78" s="3" t="s">
        <v>162</v>
      </c>
      <c r="C78" s="62">
        <v>2</v>
      </c>
      <c r="D78" s="30" t="s">
        <v>289</v>
      </c>
      <c r="E78" s="4">
        <v>979</v>
      </c>
      <c r="F78" s="4">
        <v>30</v>
      </c>
      <c r="G78" s="4">
        <v>11</v>
      </c>
      <c r="H78" s="5">
        <f t="shared" si="8"/>
        <v>0.36666666666666664</v>
      </c>
      <c r="I78" s="4">
        <v>19</v>
      </c>
      <c r="J78" s="4">
        <f t="shared" si="9"/>
        <v>89</v>
      </c>
      <c r="K78" s="4">
        <f t="shared" si="10"/>
        <v>32.63333333333333</v>
      </c>
      <c r="L78" s="4">
        <v>450</v>
      </c>
      <c r="M78" s="4">
        <v>1</v>
      </c>
      <c r="N78" s="4">
        <v>6242</v>
      </c>
      <c r="O78" s="6">
        <f t="shared" si="11"/>
        <v>0.15684075616789492</v>
      </c>
      <c r="P78" s="63">
        <v>861</v>
      </c>
      <c r="Q78" s="63">
        <v>104</v>
      </c>
      <c r="R78" s="63">
        <v>7</v>
      </c>
      <c r="S78" s="63">
        <v>7</v>
      </c>
    </row>
    <row r="79" spans="2:19" ht="12.75" customHeight="1">
      <c r="B79" s="3" t="s">
        <v>92</v>
      </c>
      <c r="C79" s="62">
        <v>24</v>
      </c>
      <c r="D79" s="30" t="s">
        <v>283</v>
      </c>
      <c r="E79" s="4">
        <v>970</v>
      </c>
      <c r="F79" s="4">
        <v>393</v>
      </c>
      <c r="G79" s="4">
        <v>39</v>
      </c>
      <c r="H79" s="5">
        <f t="shared" si="8"/>
        <v>0.09923664122137404</v>
      </c>
      <c r="I79" s="4">
        <v>354</v>
      </c>
      <c r="J79" s="4">
        <f t="shared" si="9"/>
        <v>24.871794871794872</v>
      </c>
      <c r="K79" s="4">
        <f t="shared" si="10"/>
        <v>2.4681933842239188</v>
      </c>
      <c r="L79" s="4">
        <v>81</v>
      </c>
      <c r="M79" s="4">
        <v>1</v>
      </c>
      <c r="N79" s="4">
        <v>6615</v>
      </c>
      <c r="O79" s="6">
        <f t="shared" si="11"/>
        <v>0.14663643235071808</v>
      </c>
      <c r="P79" s="63">
        <v>308</v>
      </c>
      <c r="Q79" s="63">
        <v>647</v>
      </c>
      <c r="R79" s="63">
        <v>6</v>
      </c>
      <c r="S79" s="63">
        <v>9</v>
      </c>
    </row>
    <row r="80" spans="2:19" ht="12.75" customHeight="1">
      <c r="B80" s="3" t="s">
        <v>101</v>
      </c>
      <c r="C80" s="62">
        <v>12</v>
      </c>
      <c r="D80" s="30" t="s">
        <v>282</v>
      </c>
      <c r="E80" s="4">
        <v>895</v>
      </c>
      <c r="F80" s="4">
        <v>49</v>
      </c>
      <c r="G80" s="4">
        <v>16</v>
      </c>
      <c r="H80" s="5">
        <f t="shared" si="8"/>
        <v>0.32653061224489793</v>
      </c>
      <c r="I80" s="4">
        <v>33</v>
      </c>
      <c r="J80" s="4">
        <f t="shared" si="9"/>
        <v>55.9375</v>
      </c>
      <c r="K80" s="4">
        <f t="shared" si="10"/>
        <v>18.26530612244898</v>
      </c>
      <c r="L80" s="4">
        <v>255</v>
      </c>
      <c r="M80" s="4">
        <v>1</v>
      </c>
      <c r="N80" s="4">
        <v>6582</v>
      </c>
      <c r="O80" s="6">
        <f t="shared" si="11"/>
        <v>0.13597690671528412</v>
      </c>
      <c r="P80" s="63">
        <v>568</v>
      </c>
      <c r="Q80" s="63">
        <v>292</v>
      </c>
      <c r="R80" s="63">
        <v>2</v>
      </c>
      <c r="S80" s="63">
        <v>33</v>
      </c>
    </row>
    <row r="81" spans="2:19" ht="12.75" customHeight="1">
      <c r="B81" s="3" t="s">
        <v>101</v>
      </c>
      <c r="C81" s="62">
        <v>4</v>
      </c>
      <c r="D81" s="30" t="s">
        <v>281</v>
      </c>
      <c r="E81" s="4">
        <v>755</v>
      </c>
      <c r="F81" s="4">
        <v>84</v>
      </c>
      <c r="G81" s="4">
        <v>24</v>
      </c>
      <c r="H81" s="5">
        <f t="shared" si="8"/>
        <v>0.2857142857142857</v>
      </c>
      <c r="I81" s="4">
        <v>60</v>
      </c>
      <c r="J81" s="4">
        <f t="shared" si="9"/>
        <v>31.458333333333332</v>
      </c>
      <c r="K81" s="4">
        <f t="shared" si="10"/>
        <v>8.988095238095237</v>
      </c>
      <c r="L81" s="4">
        <v>520</v>
      </c>
      <c r="M81" s="4">
        <v>1</v>
      </c>
      <c r="N81" s="4">
        <v>6204</v>
      </c>
      <c r="O81" s="6">
        <f t="shared" si="11"/>
        <v>0.1216956802063185</v>
      </c>
      <c r="P81" s="63">
        <v>597</v>
      </c>
      <c r="Q81" s="63">
        <v>146</v>
      </c>
      <c r="R81" s="63">
        <v>6</v>
      </c>
      <c r="S81" s="63">
        <v>6</v>
      </c>
    </row>
    <row r="82" spans="2:19" ht="12.75" customHeight="1">
      <c r="B82" s="3" t="s">
        <v>117</v>
      </c>
      <c r="C82" s="62">
        <v>3</v>
      </c>
      <c r="D82" s="30" t="s">
        <v>278</v>
      </c>
      <c r="E82" s="4">
        <v>753</v>
      </c>
      <c r="F82" s="4">
        <v>143</v>
      </c>
      <c r="G82" s="4">
        <v>61</v>
      </c>
      <c r="H82" s="5">
        <f t="shared" si="8"/>
        <v>0.42657342657342656</v>
      </c>
      <c r="I82" s="4">
        <v>82</v>
      </c>
      <c r="J82" s="4">
        <f t="shared" si="9"/>
        <v>12.344262295081966</v>
      </c>
      <c r="K82" s="4">
        <f t="shared" si="10"/>
        <v>5.265734265734266</v>
      </c>
      <c r="L82" s="4">
        <v>129</v>
      </c>
      <c r="M82" s="4">
        <v>1</v>
      </c>
      <c r="N82" s="4">
        <v>6382</v>
      </c>
      <c r="O82" s="6">
        <f t="shared" si="11"/>
        <v>0.11798809150736446</v>
      </c>
      <c r="P82" s="63">
        <v>576</v>
      </c>
      <c r="Q82" s="63">
        <v>153</v>
      </c>
      <c r="R82" s="63">
        <v>7</v>
      </c>
      <c r="S82" s="63">
        <v>17</v>
      </c>
    </row>
    <row r="83" spans="2:19" ht="12.75" customHeight="1">
      <c r="B83" s="3" t="s">
        <v>92</v>
      </c>
      <c r="C83" s="62">
        <v>8</v>
      </c>
      <c r="D83" s="30" t="s">
        <v>280</v>
      </c>
      <c r="E83" s="4">
        <v>643</v>
      </c>
      <c r="F83" s="4">
        <v>394</v>
      </c>
      <c r="G83" s="4">
        <v>42</v>
      </c>
      <c r="H83" s="5">
        <f t="shared" si="8"/>
        <v>0.1065989847715736</v>
      </c>
      <c r="I83" s="4">
        <v>352</v>
      </c>
      <c r="J83" s="4">
        <f t="shared" si="9"/>
        <v>15.30952380952381</v>
      </c>
      <c r="K83" s="4">
        <f t="shared" si="10"/>
        <v>1.631979695431472</v>
      </c>
      <c r="L83" s="4">
        <v>89</v>
      </c>
      <c r="M83" s="4">
        <v>1</v>
      </c>
      <c r="N83" s="4">
        <v>5451</v>
      </c>
      <c r="O83" s="6">
        <f t="shared" si="11"/>
        <v>0.1179600073381031</v>
      </c>
      <c r="P83" s="63">
        <v>299</v>
      </c>
      <c r="Q83" s="63">
        <v>307</v>
      </c>
      <c r="R83" s="63">
        <v>7</v>
      </c>
      <c r="S83" s="63">
        <v>30</v>
      </c>
    </row>
    <row r="84" spans="2:19" ht="12.75" customHeight="1">
      <c r="B84" s="3" t="s">
        <v>238</v>
      </c>
      <c r="C84" s="62">
        <v>11</v>
      </c>
      <c r="D84" s="30" t="s">
        <v>275</v>
      </c>
      <c r="E84" s="4">
        <v>665</v>
      </c>
      <c r="F84" s="4">
        <v>21</v>
      </c>
      <c r="G84" s="4">
        <v>7</v>
      </c>
      <c r="H84" s="5">
        <f t="shared" si="8"/>
        <v>0.3333333333333333</v>
      </c>
      <c r="I84" s="4">
        <v>14</v>
      </c>
      <c r="J84" s="4">
        <f t="shared" si="9"/>
        <v>95</v>
      </c>
      <c r="K84" s="4">
        <f t="shared" si="10"/>
        <v>31.666666666666668</v>
      </c>
      <c r="L84" s="4">
        <v>256</v>
      </c>
      <c r="M84" s="4">
        <v>1</v>
      </c>
      <c r="N84" s="4">
        <v>5895</v>
      </c>
      <c r="O84" s="6">
        <f t="shared" si="11"/>
        <v>0.11280746395250212</v>
      </c>
      <c r="P84" s="63">
        <v>546</v>
      </c>
      <c r="Q84" s="63">
        <v>109</v>
      </c>
      <c r="R84" s="63">
        <v>6</v>
      </c>
      <c r="S84" s="63">
        <v>4</v>
      </c>
    </row>
    <row r="85" spans="2:19" ht="12.75" customHeight="1">
      <c r="B85" s="3" t="s">
        <v>117</v>
      </c>
      <c r="C85" s="62">
        <v>3</v>
      </c>
      <c r="D85" s="30" t="s">
        <v>277</v>
      </c>
      <c r="E85" s="4">
        <v>713</v>
      </c>
      <c r="F85" s="4">
        <v>41</v>
      </c>
      <c r="G85" s="4">
        <v>17</v>
      </c>
      <c r="H85" s="5">
        <f t="shared" si="8"/>
        <v>0.4146341463414634</v>
      </c>
      <c r="I85" s="4">
        <v>24</v>
      </c>
      <c r="J85" s="4">
        <f t="shared" si="9"/>
        <v>41.94117647058823</v>
      </c>
      <c r="K85" s="4">
        <f t="shared" si="10"/>
        <v>17.390243902439025</v>
      </c>
      <c r="L85" s="4">
        <v>254</v>
      </c>
      <c r="M85" s="4">
        <v>1</v>
      </c>
      <c r="N85" s="4">
        <v>6382</v>
      </c>
      <c r="O85" s="6">
        <f t="shared" si="11"/>
        <v>0.11172046380445001</v>
      </c>
      <c r="P85" s="63">
        <v>527</v>
      </c>
      <c r="Q85" s="63">
        <v>173</v>
      </c>
      <c r="R85" s="63">
        <v>6</v>
      </c>
      <c r="S85" s="63">
        <v>7</v>
      </c>
    </row>
    <row r="86" spans="2:19" ht="12.75" customHeight="1">
      <c r="B86" s="3" t="s">
        <v>137</v>
      </c>
      <c r="C86" s="62">
        <v>6</v>
      </c>
      <c r="D86" s="30" t="s">
        <v>270</v>
      </c>
      <c r="E86" s="4">
        <v>666</v>
      </c>
      <c r="F86" s="4">
        <v>100</v>
      </c>
      <c r="G86" s="4">
        <v>29</v>
      </c>
      <c r="H86" s="5">
        <f t="shared" si="8"/>
        <v>0.29</v>
      </c>
      <c r="I86" s="4">
        <v>71</v>
      </c>
      <c r="J86" s="4">
        <f t="shared" si="9"/>
        <v>22.96551724137931</v>
      </c>
      <c r="K86" s="4">
        <f t="shared" si="10"/>
        <v>6.66</v>
      </c>
      <c r="L86" s="4">
        <v>141</v>
      </c>
      <c r="M86" s="4">
        <v>1</v>
      </c>
      <c r="N86" s="4">
        <v>5962</v>
      </c>
      <c r="O86" s="6">
        <f t="shared" si="11"/>
        <v>0.11170748071117075</v>
      </c>
      <c r="P86" s="63">
        <v>466</v>
      </c>
      <c r="Q86" s="63">
        <v>184</v>
      </c>
      <c r="R86" s="63">
        <v>6</v>
      </c>
      <c r="S86" s="63">
        <v>10</v>
      </c>
    </row>
    <row r="87" spans="2:19" ht="12.75" customHeight="1">
      <c r="B87" s="3" t="s">
        <v>137</v>
      </c>
      <c r="C87" s="62">
        <v>7</v>
      </c>
      <c r="D87" s="30" t="s">
        <v>276</v>
      </c>
      <c r="E87" s="4">
        <v>568</v>
      </c>
      <c r="F87" s="4">
        <v>33</v>
      </c>
      <c r="G87" s="4">
        <v>14</v>
      </c>
      <c r="H87" s="5">
        <f t="shared" si="8"/>
        <v>0.42424242424242425</v>
      </c>
      <c r="I87" s="4">
        <v>19</v>
      </c>
      <c r="J87" s="4">
        <f t="shared" si="9"/>
        <v>40.57142857142857</v>
      </c>
      <c r="K87" s="4">
        <f t="shared" si="10"/>
        <v>17.21212121212121</v>
      </c>
      <c r="L87" s="4">
        <v>95</v>
      </c>
      <c r="M87" s="4">
        <v>1</v>
      </c>
      <c r="N87" s="4">
        <v>5382</v>
      </c>
      <c r="O87" s="6">
        <f t="shared" si="11"/>
        <v>0.1055369751021925</v>
      </c>
      <c r="P87" s="63">
        <v>501</v>
      </c>
      <c r="Q87" s="63">
        <v>51</v>
      </c>
      <c r="R87" s="63">
        <v>6</v>
      </c>
      <c r="S87" s="63">
        <v>10</v>
      </c>
    </row>
    <row r="88" spans="2:19" ht="12.75" customHeight="1">
      <c r="B88" s="3" t="s">
        <v>101</v>
      </c>
      <c r="C88" s="62">
        <v>5</v>
      </c>
      <c r="D88" s="30" t="s">
        <v>274</v>
      </c>
      <c r="E88" s="4">
        <v>507</v>
      </c>
      <c r="F88" s="4">
        <v>59</v>
      </c>
      <c r="G88" s="4">
        <v>24</v>
      </c>
      <c r="H88" s="5">
        <f t="shared" si="8"/>
        <v>0.4067796610169492</v>
      </c>
      <c r="I88" s="4">
        <v>35</v>
      </c>
      <c r="J88" s="4">
        <f t="shared" si="9"/>
        <v>21.125</v>
      </c>
      <c r="K88" s="4">
        <f t="shared" si="10"/>
        <v>8.59322033898305</v>
      </c>
      <c r="L88" s="4">
        <v>221</v>
      </c>
      <c r="M88" s="4">
        <v>1</v>
      </c>
      <c r="N88" s="4">
        <v>4896</v>
      </c>
      <c r="O88" s="6">
        <f t="shared" si="11"/>
        <v>0.10355392156862746</v>
      </c>
      <c r="P88" s="63">
        <v>475</v>
      </c>
      <c r="Q88" s="63">
        <v>24</v>
      </c>
      <c r="R88" s="63">
        <v>5</v>
      </c>
      <c r="S88" s="63">
        <v>3</v>
      </c>
    </row>
    <row r="89" spans="2:19" ht="12.75" customHeight="1">
      <c r="B89" s="3" t="s">
        <v>117</v>
      </c>
      <c r="C89" s="62">
        <v>4</v>
      </c>
      <c r="D89" s="3" t="s">
        <v>259</v>
      </c>
      <c r="E89" s="4">
        <v>673</v>
      </c>
      <c r="F89" s="4">
        <v>33</v>
      </c>
      <c r="G89" s="4">
        <v>9</v>
      </c>
      <c r="H89" s="5">
        <f t="shared" si="8"/>
        <v>0.2727272727272727</v>
      </c>
      <c r="I89" s="4">
        <v>24</v>
      </c>
      <c r="J89" s="4">
        <f t="shared" si="9"/>
        <v>74.77777777777777</v>
      </c>
      <c r="K89" s="4">
        <f t="shared" si="10"/>
        <v>20.393939393939394</v>
      </c>
      <c r="L89" s="4">
        <v>243</v>
      </c>
      <c r="M89" s="4">
        <v>1</v>
      </c>
      <c r="N89" s="4">
        <v>6546</v>
      </c>
      <c r="O89" s="6">
        <f t="shared" si="11"/>
        <v>0.10281087687137183</v>
      </c>
      <c r="P89" s="63">
        <v>456</v>
      </c>
      <c r="Q89" s="63">
        <v>198</v>
      </c>
      <c r="R89" s="63">
        <v>3</v>
      </c>
      <c r="S89" s="63">
        <v>16</v>
      </c>
    </row>
    <row r="90" spans="2:19" ht="12.75" customHeight="1">
      <c r="B90" s="3" t="s">
        <v>92</v>
      </c>
      <c r="C90" s="62">
        <v>18</v>
      </c>
      <c r="D90" s="30" t="s">
        <v>273</v>
      </c>
      <c r="E90" s="4">
        <v>613</v>
      </c>
      <c r="F90" s="4">
        <v>395</v>
      </c>
      <c r="G90" s="4">
        <v>30</v>
      </c>
      <c r="H90" s="5">
        <f t="shared" si="8"/>
        <v>0.0759493670886076</v>
      </c>
      <c r="I90" s="4">
        <v>365</v>
      </c>
      <c r="J90" s="4">
        <f t="shared" si="9"/>
        <v>20.433333333333334</v>
      </c>
      <c r="K90" s="4">
        <f t="shared" si="10"/>
        <v>1.5518987341772152</v>
      </c>
      <c r="L90" s="4">
        <v>80</v>
      </c>
      <c r="M90" s="4">
        <v>1</v>
      </c>
      <c r="N90" s="4">
        <v>6297</v>
      </c>
      <c r="O90" s="6">
        <f t="shared" si="11"/>
        <v>0.09734794346514213</v>
      </c>
      <c r="P90" s="63">
        <v>67</v>
      </c>
      <c r="Q90" s="63">
        <v>535</v>
      </c>
      <c r="R90" s="63">
        <v>2</v>
      </c>
      <c r="S90" s="63">
        <v>9</v>
      </c>
    </row>
    <row r="91" spans="2:19" ht="12.75" customHeight="1">
      <c r="B91" s="3" t="s">
        <v>106</v>
      </c>
      <c r="C91" s="62">
        <v>27</v>
      </c>
      <c r="D91" s="30" t="s">
        <v>272</v>
      </c>
      <c r="E91" s="4">
        <v>587</v>
      </c>
      <c r="F91" s="4">
        <v>26</v>
      </c>
      <c r="G91" s="4">
        <v>10</v>
      </c>
      <c r="H91" s="5">
        <f t="shared" si="8"/>
        <v>0.38461538461538464</v>
      </c>
      <c r="I91" s="4">
        <v>16</v>
      </c>
      <c r="J91" s="4">
        <f t="shared" si="9"/>
        <v>58.7</v>
      </c>
      <c r="K91" s="4">
        <f t="shared" si="10"/>
        <v>22.576923076923077</v>
      </c>
      <c r="L91" s="4">
        <v>391</v>
      </c>
      <c r="M91" s="4">
        <v>1</v>
      </c>
      <c r="N91" s="4">
        <v>6085</v>
      </c>
      <c r="O91" s="6">
        <f t="shared" si="11"/>
        <v>0.09646672144617913</v>
      </c>
      <c r="P91" s="63">
        <v>294</v>
      </c>
      <c r="Q91" s="63">
        <v>285</v>
      </c>
      <c r="R91" s="63">
        <v>2</v>
      </c>
      <c r="S91" s="63">
        <v>6</v>
      </c>
    </row>
    <row r="92" spans="2:19" ht="12.75" customHeight="1">
      <c r="B92" s="3" t="s">
        <v>97</v>
      </c>
      <c r="C92" s="62">
        <v>6</v>
      </c>
      <c r="D92" s="30" t="s">
        <v>271</v>
      </c>
      <c r="E92" s="4">
        <v>642</v>
      </c>
      <c r="F92" s="4">
        <v>219</v>
      </c>
      <c r="G92" s="4">
        <v>40</v>
      </c>
      <c r="H92" s="5">
        <f t="shared" si="8"/>
        <v>0.182648401826484</v>
      </c>
      <c r="I92" s="4">
        <v>179</v>
      </c>
      <c r="J92" s="4">
        <f t="shared" si="9"/>
        <v>16.05</v>
      </c>
      <c r="K92" s="4">
        <f t="shared" si="10"/>
        <v>2.9315068493150687</v>
      </c>
      <c r="L92" s="4">
        <v>56</v>
      </c>
      <c r="M92" s="4">
        <v>1</v>
      </c>
      <c r="N92" s="4">
        <v>6964</v>
      </c>
      <c r="O92" s="6">
        <f t="shared" si="11"/>
        <v>0.09218839747271683</v>
      </c>
      <c r="P92" s="63">
        <v>275</v>
      </c>
      <c r="Q92" s="63">
        <v>324</v>
      </c>
      <c r="R92" s="63">
        <v>8</v>
      </c>
      <c r="S92" s="63">
        <v>35</v>
      </c>
    </row>
    <row r="93" spans="2:19" ht="12.75" customHeight="1">
      <c r="B93" s="3" t="s">
        <v>170</v>
      </c>
      <c r="C93" s="62">
        <v>6</v>
      </c>
      <c r="D93" s="30" t="s">
        <v>269</v>
      </c>
      <c r="E93" s="4">
        <v>614</v>
      </c>
      <c r="F93" s="4">
        <v>31</v>
      </c>
      <c r="G93" s="4">
        <v>9</v>
      </c>
      <c r="H93" s="5">
        <f t="shared" si="8"/>
        <v>0.2903225806451613</v>
      </c>
      <c r="I93" s="4">
        <v>22</v>
      </c>
      <c r="J93" s="4">
        <f t="shared" si="9"/>
        <v>68.22222222222223</v>
      </c>
      <c r="K93" s="4">
        <f t="shared" si="10"/>
        <v>19.806451612903224</v>
      </c>
      <c r="L93" s="4">
        <v>300</v>
      </c>
      <c r="M93" s="4">
        <v>1</v>
      </c>
      <c r="N93" s="4">
        <v>6740</v>
      </c>
      <c r="O93" s="6">
        <f t="shared" si="11"/>
        <v>0.09109792284866469</v>
      </c>
      <c r="P93" s="63">
        <v>313</v>
      </c>
      <c r="Q93" s="63">
        <v>295</v>
      </c>
      <c r="R93" s="63">
        <v>3</v>
      </c>
      <c r="S93" s="63">
        <v>3</v>
      </c>
    </row>
    <row r="94" spans="2:19" ht="12.75" customHeight="1">
      <c r="B94" s="3" t="s">
        <v>90</v>
      </c>
      <c r="C94" s="62">
        <v>10</v>
      </c>
      <c r="D94" s="30" t="s">
        <v>268</v>
      </c>
      <c r="E94" s="4">
        <v>535</v>
      </c>
      <c r="F94" s="4">
        <v>56</v>
      </c>
      <c r="G94" s="4">
        <v>23</v>
      </c>
      <c r="H94" s="5">
        <f t="shared" si="8"/>
        <v>0.4107142857142857</v>
      </c>
      <c r="I94" s="4">
        <v>33</v>
      </c>
      <c r="J94" s="4">
        <f t="shared" si="9"/>
        <v>23.26086956521739</v>
      </c>
      <c r="K94" s="4">
        <f t="shared" si="10"/>
        <v>9.553571428571429</v>
      </c>
      <c r="L94" s="4">
        <v>152</v>
      </c>
      <c r="M94" s="4">
        <v>1</v>
      </c>
      <c r="N94" s="4">
        <v>6037</v>
      </c>
      <c r="O94" s="6">
        <f t="shared" si="11"/>
        <v>0.08862017558389929</v>
      </c>
      <c r="P94" s="63">
        <v>423</v>
      </c>
      <c r="Q94" s="63">
        <v>104</v>
      </c>
      <c r="R94" s="63">
        <v>5</v>
      </c>
      <c r="S94" s="63">
        <v>3</v>
      </c>
    </row>
    <row r="95" spans="2:19" ht="12.75" customHeight="1">
      <c r="B95" s="3" t="s">
        <v>162</v>
      </c>
      <c r="C95" s="62">
        <v>7</v>
      </c>
      <c r="D95" s="30" t="s">
        <v>266</v>
      </c>
      <c r="E95" s="4">
        <v>474</v>
      </c>
      <c r="F95" s="4">
        <v>73</v>
      </c>
      <c r="G95" s="4">
        <v>18</v>
      </c>
      <c r="H95" s="5">
        <f t="shared" si="8"/>
        <v>0.2465753424657534</v>
      </c>
      <c r="I95" s="4">
        <v>55</v>
      </c>
      <c r="J95" s="4">
        <f t="shared" si="9"/>
        <v>26.333333333333332</v>
      </c>
      <c r="K95" s="4">
        <f t="shared" si="10"/>
        <v>6.493150684931507</v>
      </c>
      <c r="L95" s="4">
        <v>347</v>
      </c>
      <c r="M95" s="4">
        <v>1</v>
      </c>
      <c r="N95" s="4">
        <v>5945</v>
      </c>
      <c r="O95" s="6">
        <f t="shared" si="11"/>
        <v>0.07973086627417998</v>
      </c>
      <c r="P95" s="63">
        <v>405</v>
      </c>
      <c r="Q95" s="63">
        <v>57</v>
      </c>
      <c r="R95" s="63">
        <v>8</v>
      </c>
      <c r="S95" s="63">
        <v>4</v>
      </c>
    </row>
    <row r="96" spans="2:19" ht="12.75" customHeight="1">
      <c r="B96" s="3" t="s">
        <v>90</v>
      </c>
      <c r="C96" s="62">
        <v>10</v>
      </c>
      <c r="D96" s="3" t="s">
        <v>264</v>
      </c>
      <c r="E96" s="4">
        <v>481</v>
      </c>
      <c r="F96" s="4">
        <v>41</v>
      </c>
      <c r="G96" s="4">
        <v>16</v>
      </c>
      <c r="H96" s="5">
        <f t="shared" si="8"/>
        <v>0.3902439024390244</v>
      </c>
      <c r="I96" s="4">
        <v>25</v>
      </c>
      <c r="J96" s="4">
        <f t="shared" si="9"/>
        <v>30.0625</v>
      </c>
      <c r="K96" s="4">
        <f t="shared" si="10"/>
        <v>11.731707317073171</v>
      </c>
      <c r="L96" s="4">
        <v>197</v>
      </c>
      <c r="M96" s="4">
        <v>1</v>
      </c>
      <c r="N96" s="4">
        <v>6037</v>
      </c>
      <c r="O96" s="6">
        <f t="shared" si="11"/>
        <v>0.07967533543150572</v>
      </c>
      <c r="P96" s="63">
        <v>368</v>
      </c>
      <c r="Q96" s="63">
        <v>108</v>
      </c>
      <c r="R96" s="63">
        <v>5</v>
      </c>
      <c r="S96" s="63">
        <v>0</v>
      </c>
    </row>
    <row r="97" spans="2:19" ht="12.75" customHeight="1">
      <c r="B97" s="3" t="s">
        <v>92</v>
      </c>
      <c r="C97" s="62">
        <v>10</v>
      </c>
      <c r="D97" s="30" t="s">
        <v>265</v>
      </c>
      <c r="E97" s="4">
        <v>483</v>
      </c>
      <c r="F97" s="4">
        <v>396</v>
      </c>
      <c r="G97" s="4">
        <v>43</v>
      </c>
      <c r="H97" s="5">
        <f t="shared" si="8"/>
        <v>0.10858585858585859</v>
      </c>
      <c r="I97" s="4">
        <v>353</v>
      </c>
      <c r="J97" s="4">
        <f t="shared" si="9"/>
        <v>11.232558139534884</v>
      </c>
      <c r="K97" s="4">
        <f t="shared" si="10"/>
        <v>1.2196969696969697</v>
      </c>
      <c r="L97" s="4">
        <v>189</v>
      </c>
      <c r="M97" s="4">
        <v>1</v>
      </c>
      <c r="N97" s="4">
        <v>6257</v>
      </c>
      <c r="O97" s="6">
        <f t="shared" si="11"/>
        <v>0.07719354323158063</v>
      </c>
      <c r="P97" s="63">
        <v>272</v>
      </c>
      <c r="Q97" s="63">
        <v>191</v>
      </c>
      <c r="R97" s="63">
        <v>8</v>
      </c>
      <c r="S97" s="63">
        <v>12</v>
      </c>
    </row>
    <row r="98" spans="2:19" ht="12.75" customHeight="1">
      <c r="B98" s="3" t="s">
        <v>170</v>
      </c>
      <c r="C98" s="62">
        <v>1</v>
      </c>
      <c r="D98" s="30" t="s">
        <v>267</v>
      </c>
      <c r="E98" s="4">
        <v>435</v>
      </c>
      <c r="F98" s="4">
        <v>11</v>
      </c>
      <c r="G98" s="4">
        <v>5</v>
      </c>
      <c r="H98" s="5">
        <f t="shared" si="8"/>
        <v>0.45454545454545453</v>
      </c>
      <c r="I98" s="4">
        <v>6</v>
      </c>
      <c r="J98" s="4">
        <f t="shared" si="9"/>
        <v>87</v>
      </c>
      <c r="K98" s="4">
        <f t="shared" si="10"/>
        <v>39.54545454545455</v>
      </c>
      <c r="L98" s="4">
        <v>248</v>
      </c>
      <c r="M98" s="4">
        <v>23</v>
      </c>
      <c r="N98" s="4">
        <v>5651</v>
      </c>
      <c r="O98" s="6">
        <f t="shared" si="11"/>
        <v>0.07697752610157495</v>
      </c>
      <c r="P98" s="63">
        <v>425</v>
      </c>
      <c r="Q98" s="63">
        <v>2</v>
      </c>
      <c r="R98" s="63">
        <v>6</v>
      </c>
      <c r="S98" s="63">
        <v>2</v>
      </c>
    </row>
    <row r="99" spans="2:19" ht="12.75" customHeight="1">
      <c r="B99" s="3" t="s">
        <v>128</v>
      </c>
      <c r="C99" s="62">
        <v>7</v>
      </c>
      <c r="D99" s="3" t="s">
        <v>263</v>
      </c>
      <c r="E99" s="4">
        <v>423</v>
      </c>
      <c r="F99" s="4">
        <v>21</v>
      </c>
      <c r="G99" s="4">
        <v>7</v>
      </c>
      <c r="H99" s="5">
        <f t="shared" si="8"/>
        <v>0.3333333333333333</v>
      </c>
      <c r="I99" s="4">
        <v>14</v>
      </c>
      <c r="J99" s="4">
        <f t="shared" si="9"/>
        <v>60.42857142857143</v>
      </c>
      <c r="K99" s="4">
        <f t="shared" si="10"/>
        <v>20.142857142857142</v>
      </c>
      <c r="L99" s="4">
        <v>178</v>
      </c>
      <c r="M99" s="4">
        <v>1</v>
      </c>
      <c r="N99" s="4">
        <v>5518</v>
      </c>
      <c r="O99" s="6">
        <f t="shared" si="11"/>
        <v>0.07665820949619427</v>
      </c>
      <c r="P99" s="63">
        <v>328</v>
      </c>
      <c r="Q99" s="63">
        <v>76</v>
      </c>
      <c r="R99" s="63">
        <v>4</v>
      </c>
      <c r="S99" s="63">
        <v>15</v>
      </c>
    </row>
    <row r="100" spans="2:19" ht="12.75" customHeight="1">
      <c r="B100" s="3" t="s">
        <v>92</v>
      </c>
      <c r="C100" s="62">
        <v>6</v>
      </c>
      <c r="D100" s="3" t="s">
        <v>227</v>
      </c>
      <c r="E100" s="4">
        <v>456</v>
      </c>
      <c r="F100" s="4">
        <v>393</v>
      </c>
      <c r="G100" s="4">
        <v>47</v>
      </c>
      <c r="H100" s="5">
        <f t="shared" si="8"/>
        <v>0.11959287531806616</v>
      </c>
      <c r="I100" s="4">
        <v>346</v>
      </c>
      <c r="J100" s="4">
        <f t="shared" si="9"/>
        <v>9.702127659574469</v>
      </c>
      <c r="K100" s="4">
        <f t="shared" si="10"/>
        <v>1.1603053435114503</v>
      </c>
      <c r="L100" s="4">
        <v>49</v>
      </c>
      <c r="M100" s="4">
        <v>1</v>
      </c>
      <c r="N100" s="4">
        <v>6153</v>
      </c>
      <c r="O100" s="6">
        <f t="shared" si="11"/>
        <v>0.07411019015114578</v>
      </c>
      <c r="P100" s="63">
        <v>78</v>
      </c>
      <c r="Q100" s="63">
        <v>371</v>
      </c>
      <c r="R100" s="63">
        <v>3</v>
      </c>
      <c r="S100" s="63">
        <v>4</v>
      </c>
    </row>
    <row r="101" spans="2:19" ht="12.75" customHeight="1">
      <c r="B101" s="3" t="s">
        <v>137</v>
      </c>
      <c r="C101" s="62">
        <v>13</v>
      </c>
      <c r="D101" s="3" t="s">
        <v>262</v>
      </c>
      <c r="E101" s="4">
        <v>382</v>
      </c>
      <c r="F101" s="4">
        <v>9</v>
      </c>
      <c r="G101" s="4">
        <v>3</v>
      </c>
      <c r="H101" s="5">
        <f aca="true" t="shared" si="12" ref="H101:H132">G101/F101</f>
        <v>0.3333333333333333</v>
      </c>
      <c r="I101" s="4">
        <v>6</v>
      </c>
      <c r="J101" s="4">
        <f aca="true" t="shared" si="13" ref="J101:J132">E101/G101</f>
        <v>127.33333333333333</v>
      </c>
      <c r="K101" s="4">
        <f aca="true" t="shared" si="14" ref="K101:K132">E101/F101</f>
        <v>42.44444444444444</v>
      </c>
      <c r="L101" s="4">
        <v>315</v>
      </c>
      <c r="M101" s="4">
        <v>1</v>
      </c>
      <c r="N101" s="4">
        <v>5195</v>
      </c>
      <c r="O101" s="6">
        <f aca="true" t="shared" si="15" ref="O101:O132">E101/N101</f>
        <v>0.07353224254090472</v>
      </c>
      <c r="P101" s="63">
        <v>347</v>
      </c>
      <c r="Q101" s="63">
        <v>24</v>
      </c>
      <c r="R101" s="63">
        <v>9</v>
      </c>
      <c r="S101" s="63">
        <v>2</v>
      </c>
    </row>
    <row r="102" spans="2:19" ht="12.75" customHeight="1">
      <c r="B102" s="3" t="s">
        <v>173</v>
      </c>
      <c r="C102" s="62">
        <v>4</v>
      </c>
      <c r="D102" s="3" t="s">
        <v>260</v>
      </c>
      <c r="E102" s="4">
        <v>464</v>
      </c>
      <c r="F102" s="4">
        <v>40</v>
      </c>
      <c r="G102" s="4">
        <v>22</v>
      </c>
      <c r="H102" s="5">
        <f t="shared" si="12"/>
        <v>0.55</v>
      </c>
      <c r="I102" s="4">
        <v>18</v>
      </c>
      <c r="J102" s="4">
        <f t="shared" si="13"/>
        <v>21.09090909090909</v>
      </c>
      <c r="K102" s="4">
        <f t="shared" si="14"/>
        <v>11.6</v>
      </c>
      <c r="L102" s="4">
        <v>140</v>
      </c>
      <c r="M102" s="4">
        <v>1</v>
      </c>
      <c r="N102" s="4">
        <v>6313</v>
      </c>
      <c r="O102" s="6">
        <f t="shared" si="15"/>
        <v>0.07349912878187867</v>
      </c>
      <c r="P102" s="63">
        <v>438</v>
      </c>
      <c r="Q102" s="63">
        <v>13</v>
      </c>
      <c r="R102" s="63">
        <v>6</v>
      </c>
      <c r="S102" s="63">
        <v>7</v>
      </c>
    </row>
    <row r="103" spans="2:19" ht="12.75" customHeight="1">
      <c r="B103" s="3" t="s">
        <v>101</v>
      </c>
      <c r="C103" s="62">
        <v>15</v>
      </c>
      <c r="D103" s="3" t="s">
        <v>257</v>
      </c>
      <c r="E103" s="4">
        <v>411</v>
      </c>
      <c r="F103" s="4">
        <v>41</v>
      </c>
      <c r="G103" s="4">
        <v>17</v>
      </c>
      <c r="H103" s="5">
        <f t="shared" si="12"/>
        <v>0.4146341463414634</v>
      </c>
      <c r="I103" s="4">
        <v>24</v>
      </c>
      <c r="J103" s="4">
        <f t="shared" si="13"/>
        <v>24.176470588235293</v>
      </c>
      <c r="K103" s="4">
        <f t="shared" si="14"/>
        <v>10.024390243902438</v>
      </c>
      <c r="L103" s="4">
        <v>83</v>
      </c>
      <c r="M103" s="4">
        <v>1</v>
      </c>
      <c r="N103" s="4">
        <v>5693</v>
      </c>
      <c r="O103" s="6">
        <f t="shared" si="15"/>
        <v>0.07219392236079396</v>
      </c>
      <c r="P103" s="63">
        <v>232</v>
      </c>
      <c r="Q103" s="63">
        <v>167</v>
      </c>
      <c r="R103" s="63">
        <v>7</v>
      </c>
      <c r="S103" s="63">
        <v>5</v>
      </c>
    </row>
    <row r="104" spans="2:19" ht="12.75" customHeight="1">
      <c r="B104" s="3" t="s">
        <v>103</v>
      </c>
      <c r="C104" s="62">
        <v>10</v>
      </c>
      <c r="D104" s="3" t="s">
        <v>261</v>
      </c>
      <c r="E104" s="4">
        <v>413</v>
      </c>
      <c r="F104" s="4">
        <v>44</v>
      </c>
      <c r="G104" s="4">
        <v>9</v>
      </c>
      <c r="H104" s="5">
        <f t="shared" si="12"/>
        <v>0.20454545454545456</v>
      </c>
      <c r="I104" s="4">
        <v>35</v>
      </c>
      <c r="J104" s="4">
        <f t="shared" si="13"/>
        <v>45.888888888888886</v>
      </c>
      <c r="K104" s="4">
        <f t="shared" si="14"/>
        <v>9.386363636363637</v>
      </c>
      <c r="L104" s="4">
        <v>274</v>
      </c>
      <c r="M104" s="4">
        <v>1</v>
      </c>
      <c r="N104" s="4">
        <v>5749</v>
      </c>
      <c r="O104" s="6">
        <f t="shared" si="15"/>
        <v>0.07183858062271699</v>
      </c>
      <c r="P104" s="63">
        <v>341</v>
      </c>
      <c r="Q104" s="63">
        <v>59</v>
      </c>
      <c r="R104" s="63">
        <v>4</v>
      </c>
      <c r="S104" s="63">
        <v>9</v>
      </c>
    </row>
    <row r="105" spans="2:19" ht="12.75" customHeight="1">
      <c r="B105" s="3" t="s">
        <v>103</v>
      </c>
      <c r="C105" s="62">
        <v>12</v>
      </c>
      <c r="D105" s="3" t="s">
        <v>256</v>
      </c>
      <c r="E105" s="4">
        <v>445</v>
      </c>
      <c r="F105" s="4">
        <v>65</v>
      </c>
      <c r="G105" s="4">
        <v>10</v>
      </c>
      <c r="H105" s="5">
        <f t="shared" si="12"/>
        <v>0.15384615384615385</v>
      </c>
      <c r="I105" s="4">
        <v>55</v>
      </c>
      <c r="J105" s="4">
        <f t="shared" si="13"/>
        <v>44.5</v>
      </c>
      <c r="K105" s="4">
        <f t="shared" si="14"/>
        <v>6.846153846153846</v>
      </c>
      <c r="L105" s="4">
        <v>149</v>
      </c>
      <c r="M105" s="4">
        <v>3</v>
      </c>
      <c r="N105" s="4">
        <v>6318</v>
      </c>
      <c r="O105" s="6">
        <f t="shared" si="15"/>
        <v>0.07043368154479265</v>
      </c>
      <c r="P105" s="63">
        <v>378</v>
      </c>
      <c r="Q105" s="63">
        <v>58</v>
      </c>
      <c r="R105" s="63">
        <v>1</v>
      </c>
      <c r="S105" s="63">
        <v>8</v>
      </c>
    </row>
    <row r="106" spans="2:19" ht="12.75" customHeight="1">
      <c r="B106" s="3" t="s">
        <v>101</v>
      </c>
      <c r="C106" s="62">
        <v>5</v>
      </c>
      <c r="D106" s="3" t="s">
        <v>254</v>
      </c>
      <c r="E106" s="4">
        <v>331</v>
      </c>
      <c r="F106" s="4">
        <v>64</v>
      </c>
      <c r="G106" s="4">
        <v>18</v>
      </c>
      <c r="H106" s="5">
        <f t="shared" si="12"/>
        <v>0.28125</v>
      </c>
      <c r="I106" s="4">
        <v>46</v>
      </c>
      <c r="J106" s="4">
        <f t="shared" si="13"/>
        <v>18.38888888888889</v>
      </c>
      <c r="K106" s="4">
        <f t="shared" si="14"/>
        <v>5.171875</v>
      </c>
      <c r="L106" s="4">
        <v>201</v>
      </c>
      <c r="M106" s="4">
        <v>1</v>
      </c>
      <c r="N106" s="4">
        <v>4896</v>
      </c>
      <c r="O106" s="6">
        <f t="shared" si="15"/>
        <v>0.0676062091503268</v>
      </c>
      <c r="P106" s="63">
        <v>279</v>
      </c>
      <c r="Q106" s="63">
        <v>40</v>
      </c>
      <c r="R106" s="63">
        <v>4</v>
      </c>
      <c r="S106" s="63">
        <v>8</v>
      </c>
    </row>
    <row r="107" spans="2:19" ht="12.75" customHeight="1">
      <c r="B107" s="3" t="s">
        <v>101</v>
      </c>
      <c r="C107" s="62">
        <v>11</v>
      </c>
      <c r="D107" s="3" t="s">
        <v>252</v>
      </c>
      <c r="E107" s="4">
        <v>387</v>
      </c>
      <c r="F107" s="4">
        <v>38</v>
      </c>
      <c r="G107" s="4">
        <v>18</v>
      </c>
      <c r="H107" s="5">
        <f t="shared" si="12"/>
        <v>0.47368421052631576</v>
      </c>
      <c r="I107" s="4">
        <v>20</v>
      </c>
      <c r="J107" s="4">
        <f t="shared" si="13"/>
        <v>21.5</v>
      </c>
      <c r="K107" s="4">
        <f t="shared" si="14"/>
        <v>10.18421052631579</v>
      </c>
      <c r="L107" s="4">
        <v>103</v>
      </c>
      <c r="M107" s="4">
        <v>1</v>
      </c>
      <c r="N107" s="4">
        <v>5976</v>
      </c>
      <c r="O107" s="6">
        <f t="shared" si="15"/>
        <v>0.06475903614457831</v>
      </c>
      <c r="P107" s="63">
        <v>269</v>
      </c>
      <c r="Q107" s="63">
        <v>104</v>
      </c>
      <c r="R107" s="63">
        <v>3</v>
      </c>
      <c r="S107" s="63">
        <v>11</v>
      </c>
    </row>
    <row r="108" spans="2:19" ht="12.75" customHeight="1">
      <c r="B108" s="3" t="s">
        <v>92</v>
      </c>
      <c r="C108" s="62">
        <v>7</v>
      </c>
      <c r="D108" s="3" t="s">
        <v>255</v>
      </c>
      <c r="E108" s="4">
        <v>466</v>
      </c>
      <c r="F108" s="4">
        <v>41</v>
      </c>
      <c r="G108" s="4">
        <v>15</v>
      </c>
      <c r="H108" s="5">
        <f t="shared" si="12"/>
        <v>0.36585365853658536</v>
      </c>
      <c r="I108" s="4">
        <v>26</v>
      </c>
      <c r="J108" s="4">
        <f t="shared" si="13"/>
        <v>31.066666666666666</v>
      </c>
      <c r="K108" s="4">
        <f t="shared" si="14"/>
        <v>11.365853658536585</v>
      </c>
      <c r="L108" s="4">
        <v>190</v>
      </c>
      <c r="M108" s="4">
        <v>1</v>
      </c>
      <c r="N108" s="4">
        <v>7199</v>
      </c>
      <c r="O108" s="6">
        <f t="shared" si="15"/>
        <v>0.06473121266842617</v>
      </c>
      <c r="P108" s="63">
        <v>340</v>
      </c>
      <c r="Q108" s="63">
        <v>120</v>
      </c>
      <c r="R108" s="63">
        <v>3</v>
      </c>
      <c r="S108" s="63">
        <v>3</v>
      </c>
    </row>
    <row r="109" spans="2:19" ht="12.75" customHeight="1">
      <c r="B109" s="3" t="s">
        <v>92</v>
      </c>
      <c r="C109" s="62">
        <v>3</v>
      </c>
      <c r="D109" s="3" t="s">
        <v>253</v>
      </c>
      <c r="E109" s="4">
        <v>477</v>
      </c>
      <c r="F109" s="4">
        <v>393</v>
      </c>
      <c r="G109" s="4">
        <v>32</v>
      </c>
      <c r="H109" s="5">
        <f t="shared" si="12"/>
        <v>0.08142493638676845</v>
      </c>
      <c r="I109" s="4">
        <v>361</v>
      </c>
      <c r="J109" s="4">
        <f t="shared" si="13"/>
        <v>14.90625</v>
      </c>
      <c r="K109" s="4">
        <f t="shared" si="14"/>
        <v>1.213740458015267</v>
      </c>
      <c r="L109" s="4">
        <v>105</v>
      </c>
      <c r="M109" s="4">
        <v>1</v>
      </c>
      <c r="N109" s="4">
        <v>7394</v>
      </c>
      <c r="O109" s="6">
        <f t="shared" si="15"/>
        <v>0.06451176629699756</v>
      </c>
      <c r="P109" s="63">
        <v>191</v>
      </c>
      <c r="Q109" s="63">
        <v>256</v>
      </c>
      <c r="R109" s="63">
        <v>7</v>
      </c>
      <c r="S109" s="63">
        <v>23</v>
      </c>
    </row>
    <row r="110" spans="2:19" ht="12.75" customHeight="1">
      <c r="B110" s="3" t="s">
        <v>103</v>
      </c>
      <c r="C110" s="62">
        <v>5</v>
      </c>
      <c r="D110" s="3" t="s">
        <v>251</v>
      </c>
      <c r="E110" s="4">
        <v>327</v>
      </c>
      <c r="F110" s="4">
        <v>62</v>
      </c>
      <c r="G110" s="4">
        <v>26</v>
      </c>
      <c r="H110" s="5">
        <f t="shared" si="12"/>
        <v>0.41935483870967744</v>
      </c>
      <c r="I110" s="4">
        <v>36</v>
      </c>
      <c r="J110" s="4">
        <f t="shared" si="13"/>
        <v>12.576923076923077</v>
      </c>
      <c r="K110" s="4">
        <f t="shared" si="14"/>
        <v>5.274193548387097</v>
      </c>
      <c r="L110" s="4">
        <v>122</v>
      </c>
      <c r="M110" s="4">
        <v>1</v>
      </c>
      <c r="N110" s="4">
        <v>5491</v>
      </c>
      <c r="O110" s="6">
        <f t="shared" si="15"/>
        <v>0.059551994172281915</v>
      </c>
      <c r="P110" s="63">
        <v>291</v>
      </c>
      <c r="Q110" s="63">
        <v>15</v>
      </c>
      <c r="R110" s="63">
        <v>8</v>
      </c>
      <c r="S110" s="63">
        <v>13</v>
      </c>
    </row>
    <row r="111" spans="2:19" ht="12.75" customHeight="1">
      <c r="B111" s="3" t="s">
        <v>92</v>
      </c>
      <c r="C111" s="62">
        <v>9</v>
      </c>
      <c r="D111" s="3" t="s">
        <v>249</v>
      </c>
      <c r="E111" s="4">
        <v>336</v>
      </c>
      <c r="F111" s="4">
        <v>394</v>
      </c>
      <c r="G111" s="4">
        <v>49</v>
      </c>
      <c r="H111" s="5">
        <f t="shared" si="12"/>
        <v>0.12436548223350254</v>
      </c>
      <c r="I111" s="4">
        <v>345</v>
      </c>
      <c r="J111" s="4">
        <f t="shared" si="13"/>
        <v>6.857142857142857</v>
      </c>
      <c r="K111" s="4">
        <f t="shared" si="14"/>
        <v>0.8527918781725888</v>
      </c>
      <c r="L111" s="4">
        <v>56</v>
      </c>
      <c r="M111" s="4">
        <v>1</v>
      </c>
      <c r="N111" s="4">
        <v>5721</v>
      </c>
      <c r="O111" s="6">
        <f t="shared" si="15"/>
        <v>0.05873099108547457</v>
      </c>
      <c r="P111" s="63">
        <v>174</v>
      </c>
      <c r="Q111" s="63">
        <v>150</v>
      </c>
      <c r="R111" s="63">
        <v>2</v>
      </c>
      <c r="S111" s="63">
        <v>10</v>
      </c>
    </row>
    <row r="112" spans="2:19" ht="12.75" customHeight="1">
      <c r="B112" s="3" t="s">
        <v>238</v>
      </c>
      <c r="C112" s="62">
        <v>13</v>
      </c>
      <c r="D112" s="3" t="s">
        <v>248</v>
      </c>
      <c r="E112" s="4">
        <v>349</v>
      </c>
      <c r="F112" s="4">
        <v>48</v>
      </c>
      <c r="G112" s="4">
        <v>17</v>
      </c>
      <c r="H112" s="5">
        <f t="shared" si="12"/>
        <v>0.3541666666666667</v>
      </c>
      <c r="I112" s="4">
        <v>31</v>
      </c>
      <c r="J112" s="4">
        <f t="shared" si="13"/>
        <v>20.529411764705884</v>
      </c>
      <c r="K112" s="4">
        <f t="shared" si="14"/>
        <v>7.270833333333333</v>
      </c>
      <c r="L112" s="4">
        <v>95</v>
      </c>
      <c r="M112" s="4">
        <v>1</v>
      </c>
      <c r="N112" s="4">
        <v>6017</v>
      </c>
      <c r="O112" s="6">
        <f t="shared" si="15"/>
        <v>0.05800232674090078</v>
      </c>
      <c r="P112" s="63">
        <v>314</v>
      </c>
      <c r="Q112" s="63">
        <v>21</v>
      </c>
      <c r="R112" s="63">
        <v>6</v>
      </c>
      <c r="S112" s="63">
        <v>8</v>
      </c>
    </row>
    <row r="113" spans="2:19" ht="12.75" customHeight="1">
      <c r="B113" s="3" t="s">
        <v>137</v>
      </c>
      <c r="C113" s="62">
        <v>9</v>
      </c>
      <c r="D113" s="3" t="s">
        <v>247</v>
      </c>
      <c r="E113" s="4">
        <v>340</v>
      </c>
      <c r="F113" s="4">
        <v>46</v>
      </c>
      <c r="G113" s="4">
        <v>19</v>
      </c>
      <c r="H113" s="5">
        <f t="shared" si="12"/>
        <v>0.41304347826086957</v>
      </c>
      <c r="I113" s="4">
        <v>27</v>
      </c>
      <c r="J113" s="4">
        <f t="shared" si="13"/>
        <v>17.894736842105264</v>
      </c>
      <c r="K113" s="4">
        <f t="shared" si="14"/>
        <v>7.391304347826087</v>
      </c>
      <c r="L113" s="4">
        <v>124</v>
      </c>
      <c r="M113" s="4">
        <v>1</v>
      </c>
      <c r="N113" s="4">
        <v>6103</v>
      </c>
      <c r="O113" s="6">
        <f t="shared" si="15"/>
        <v>0.055710306406685235</v>
      </c>
      <c r="P113" s="63">
        <v>270</v>
      </c>
      <c r="Q113" s="63">
        <v>57</v>
      </c>
      <c r="R113" s="63">
        <v>6</v>
      </c>
      <c r="S113" s="63">
        <v>7</v>
      </c>
    </row>
    <row r="114" spans="2:19" ht="12.75" customHeight="1">
      <c r="B114" s="3" t="s">
        <v>103</v>
      </c>
      <c r="C114" s="62">
        <v>9</v>
      </c>
      <c r="D114" s="3" t="s">
        <v>245</v>
      </c>
      <c r="E114" s="4">
        <v>290</v>
      </c>
      <c r="F114" s="4">
        <v>9</v>
      </c>
      <c r="G114" s="4">
        <v>4</v>
      </c>
      <c r="H114" s="5">
        <f t="shared" si="12"/>
        <v>0.4444444444444444</v>
      </c>
      <c r="I114" s="4">
        <v>5</v>
      </c>
      <c r="J114" s="4">
        <f t="shared" si="13"/>
        <v>72.5</v>
      </c>
      <c r="K114" s="4">
        <f t="shared" si="14"/>
        <v>32.22222222222222</v>
      </c>
      <c r="L114" s="4">
        <v>189</v>
      </c>
      <c r="M114" s="4">
        <v>13</v>
      </c>
      <c r="N114" s="4">
        <v>5981</v>
      </c>
      <c r="O114" s="6">
        <f t="shared" si="15"/>
        <v>0.048486875104497576</v>
      </c>
      <c r="P114" s="63">
        <v>241</v>
      </c>
      <c r="Q114" s="63">
        <v>43</v>
      </c>
      <c r="R114" s="63">
        <v>3</v>
      </c>
      <c r="S114" s="63">
        <v>3</v>
      </c>
    </row>
    <row r="115" spans="2:19" ht="12.75" customHeight="1">
      <c r="B115" s="3" t="s">
        <v>137</v>
      </c>
      <c r="C115" s="62">
        <v>1</v>
      </c>
      <c r="D115" s="3" t="s">
        <v>246</v>
      </c>
      <c r="E115" s="4">
        <v>236</v>
      </c>
      <c r="F115" s="4">
        <v>19</v>
      </c>
      <c r="G115" s="4">
        <v>8</v>
      </c>
      <c r="H115" s="5">
        <f t="shared" si="12"/>
        <v>0.42105263157894735</v>
      </c>
      <c r="I115" s="4">
        <v>11</v>
      </c>
      <c r="J115" s="4">
        <f t="shared" si="13"/>
        <v>29.5</v>
      </c>
      <c r="K115" s="4">
        <f t="shared" si="14"/>
        <v>12.421052631578947</v>
      </c>
      <c r="L115" s="4">
        <v>101</v>
      </c>
      <c r="M115" s="4">
        <v>1</v>
      </c>
      <c r="N115" s="4">
        <v>4892</v>
      </c>
      <c r="O115" s="6">
        <f t="shared" si="15"/>
        <v>0.0482420278004906</v>
      </c>
      <c r="P115" s="63">
        <v>217</v>
      </c>
      <c r="Q115" s="63">
        <v>13</v>
      </c>
      <c r="R115" s="63">
        <v>3</v>
      </c>
      <c r="S115" s="63">
        <v>3</v>
      </c>
    </row>
    <row r="116" spans="2:19" ht="12.75" customHeight="1">
      <c r="B116" s="3" t="s">
        <v>106</v>
      </c>
      <c r="C116" s="62">
        <v>13</v>
      </c>
      <c r="D116" s="3" t="s">
        <v>244</v>
      </c>
      <c r="E116" s="4">
        <v>234</v>
      </c>
      <c r="F116" s="4">
        <v>42</v>
      </c>
      <c r="G116" s="4">
        <v>11</v>
      </c>
      <c r="H116" s="5">
        <f t="shared" si="12"/>
        <v>0.2619047619047619</v>
      </c>
      <c r="I116" s="4">
        <v>31</v>
      </c>
      <c r="J116" s="4">
        <f t="shared" si="13"/>
        <v>21.272727272727273</v>
      </c>
      <c r="K116" s="4">
        <f t="shared" si="14"/>
        <v>5.571428571428571</v>
      </c>
      <c r="L116" s="4">
        <v>137</v>
      </c>
      <c r="M116" s="4">
        <v>1</v>
      </c>
      <c r="N116" s="4">
        <v>5240</v>
      </c>
      <c r="O116" s="6">
        <f t="shared" si="15"/>
        <v>0.04465648854961832</v>
      </c>
      <c r="P116" s="63">
        <v>221</v>
      </c>
      <c r="Q116" s="63">
        <v>11</v>
      </c>
      <c r="R116" s="63">
        <v>2</v>
      </c>
      <c r="S116" s="63">
        <v>0</v>
      </c>
    </row>
    <row r="117" spans="2:19" ht="12.75" customHeight="1">
      <c r="B117" s="3" t="s">
        <v>137</v>
      </c>
      <c r="C117" s="62">
        <v>12</v>
      </c>
      <c r="D117" s="3" t="s">
        <v>241</v>
      </c>
      <c r="E117" s="4">
        <v>247</v>
      </c>
      <c r="F117" s="4">
        <v>46</v>
      </c>
      <c r="G117" s="4">
        <v>14</v>
      </c>
      <c r="H117" s="5">
        <f t="shared" si="12"/>
        <v>0.30434782608695654</v>
      </c>
      <c r="I117" s="4">
        <v>32</v>
      </c>
      <c r="J117" s="4">
        <f t="shared" si="13"/>
        <v>17.642857142857142</v>
      </c>
      <c r="K117" s="4">
        <f t="shared" si="14"/>
        <v>5.369565217391305</v>
      </c>
      <c r="L117" s="4">
        <v>70</v>
      </c>
      <c r="M117" s="4">
        <v>1</v>
      </c>
      <c r="N117" s="4">
        <v>5678</v>
      </c>
      <c r="O117" s="6">
        <f t="shared" si="15"/>
        <v>0.043501232828460724</v>
      </c>
      <c r="P117" s="63">
        <v>206</v>
      </c>
      <c r="Q117" s="63">
        <v>39</v>
      </c>
      <c r="R117" s="63">
        <v>1</v>
      </c>
      <c r="S117" s="63">
        <v>1</v>
      </c>
    </row>
    <row r="118" spans="2:19" ht="12.75" customHeight="1">
      <c r="B118" s="3" t="s">
        <v>170</v>
      </c>
      <c r="C118" s="62">
        <v>4</v>
      </c>
      <c r="D118" s="3" t="s">
        <v>243</v>
      </c>
      <c r="E118" s="4">
        <v>280</v>
      </c>
      <c r="F118" s="4">
        <v>39</v>
      </c>
      <c r="G118" s="4">
        <v>9</v>
      </c>
      <c r="H118" s="5">
        <f t="shared" si="12"/>
        <v>0.23076923076923078</v>
      </c>
      <c r="I118" s="4">
        <v>30</v>
      </c>
      <c r="J118" s="4">
        <f t="shared" si="13"/>
        <v>31.11111111111111</v>
      </c>
      <c r="K118" s="4">
        <f t="shared" si="14"/>
        <v>7.17948717948718</v>
      </c>
      <c r="L118" s="4">
        <v>113</v>
      </c>
      <c r="M118" s="4">
        <v>1</v>
      </c>
      <c r="N118" s="4">
        <v>6443</v>
      </c>
      <c r="O118" s="6">
        <f t="shared" si="15"/>
        <v>0.04345801645196337</v>
      </c>
      <c r="P118" s="63">
        <v>247</v>
      </c>
      <c r="Q118" s="63">
        <v>24</v>
      </c>
      <c r="R118" s="63">
        <v>7</v>
      </c>
      <c r="S118" s="63">
        <v>2</v>
      </c>
    </row>
    <row r="119" spans="2:19" ht="12.75" customHeight="1">
      <c r="B119" s="3" t="s">
        <v>106</v>
      </c>
      <c r="C119" s="62">
        <v>7</v>
      </c>
      <c r="D119" s="3" t="s">
        <v>242</v>
      </c>
      <c r="E119" s="4">
        <v>247</v>
      </c>
      <c r="F119" s="4">
        <v>21</v>
      </c>
      <c r="G119" s="4">
        <v>6</v>
      </c>
      <c r="H119" s="5">
        <f t="shared" si="12"/>
        <v>0.2857142857142857</v>
      </c>
      <c r="I119" s="4">
        <v>15</v>
      </c>
      <c r="J119" s="4">
        <f t="shared" si="13"/>
        <v>41.166666666666664</v>
      </c>
      <c r="K119" s="4">
        <f t="shared" si="14"/>
        <v>11.761904761904763</v>
      </c>
      <c r="L119" s="4">
        <v>142</v>
      </c>
      <c r="M119" s="4">
        <v>1</v>
      </c>
      <c r="N119" s="4">
        <v>5871</v>
      </c>
      <c r="O119" s="6">
        <f t="shared" si="15"/>
        <v>0.042071197411003236</v>
      </c>
      <c r="P119" s="63">
        <v>33</v>
      </c>
      <c r="Q119" s="63">
        <v>214</v>
      </c>
      <c r="R119" s="63">
        <v>0</v>
      </c>
      <c r="S119" s="63">
        <v>0</v>
      </c>
    </row>
    <row r="120" spans="2:19" ht="12.75" customHeight="1">
      <c r="B120" s="3" t="s">
        <v>101</v>
      </c>
      <c r="C120" s="62">
        <v>11</v>
      </c>
      <c r="D120" s="3" t="s">
        <v>233</v>
      </c>
      <c r="E120" s="4">
        <v>250</v>
      </c>
      <c r="F120" s="4">
        <v>47</v>
      </c>
      <c r="G120" s="4">
        <v>12</v>
      </c>
      <c r="H120" s="5">
        <f t="shared" si="12"/>
        <v>0.2553191489361702</v>
      </c>
      <c r="I120" s="4">
        <v>35</v>
      </c>
      <c r="J120" s="4">
        <f t="shared" si="13"/>
        <v>20.833333333333332</v>
      </c>
      <c r="K120" s="4">
        <f t="shared" si="14"/>
        <v>5.319148936170213</v>
      </c>
      <c r="L120" s="4">
        <v>80</v>
      </c>
      <c r="M120" s="4">
        <v>1</v>
      </c>
      <c r="N120" s="4">
        <v>5976</v>
      </c>
      <c r="O120" s="6">
        <f t="shared" si="15"/>
        <v>0.04183400267737617</v>
      </c>
      <c r="P120" s="63">
        <v>188</v>
      </c>
      <c r="Q120" s="63">
        <v>57</v>
      </c>
      <c r="R120" s="63">
        <v>2</v>
      </c>
      <c r="S120" s="63">
        <v>3</v>
      </c>
    </row>
    <row r="121" spans="2:19" ht="12.75" customHeight="1">
      <c r="B121" s="3" t="s">
        <v>106</v>
      </c>
      <c r="C121" s="62">
        <v>29</v>
      </c>
      <c r="D121" s="3" t="s">
        <v>240</v>
      </c>
      <c r="E121" s="4">
        <v>232</v>
      </c>
      <c r="F121" s="4">
        <v>39</v>
      </c>
      <c r="G121" s="4">
        <v>11</v>
      </c>
      <c r="H121" s="5">
        <f t="shared" si="12"/>
        <v>0.28205128205128205</v>
      </c>
      <c r="I121" s="4">
        <v>28</v>
      </c>
      <c r="J121" s="4">
        <f t="shared" si="13"/>
        <v>21.09090909090909</v>
      </c>
      <c r="K121" s="4">
        <f t="shared" si="14"/>
        <v>5.948717948717949</v>
      </c>
      <c r="L121" s="4">
        <v>56</v>
      </c>
      <c r="M121" s="4">
        <v>2</v>
      </c>
      <c r="N121" s="4">
        <v>5819</v>
      </c>
      <c r="O121" s="6">
        <f t="shared" si="15"/>
        <v>0.03986939336655783</v>
      </c>
      <c r="P121" s="63">
        <v>157</v>
      </c>
      <c r="Q121" s="63">
        <v>70</v>
      </c>
      <c r="R121" s="63">
        <v>2</v>
      </c>
      <c r="S121" s="63">
        <v>3</v>
      </c>
    </row>
    <row r="122" spans="2:19" ht="12.75" customHeight="1">
      <c r="B122" s="3" t="s">
        <v>92</v>
      </c>
      <c r="C122" s="62">
        <v>12</v>
      </c>
      <c r="D122" s="3" t="s">
        <v>239</v>
      </c>
      <c r="E122" s="4">
        <v>232</v>
      </c>
      <c r="F122" s="4">
        <v>394</v>
      </c>
      <c r="G122" s="4">
        <v>32</v>
      </c>
      <c r="H122" s="5">
        <f t="shared" si="12"/>
        <v>0.08121827411167512</v>
      </c>
      <c r="I122" s="4">
        <v>362</v>
      </c>
      <c r="J122" s="4">
        <f t="shared" si="13"/>
        <v>7.25</v>
      </c>
      <c r="K122" s="4">
        <f t="shared" si="14"/>
        <v>0.5888324873096447</v>
      </c>
      <c r="L122" s="4">
        <v>66</v>
      </c>
      <c r="M122" s="4">
        <v>1</v>
      </c>
      <c r="N122" s="4">
        <v>5838</v>
      </c>
      <c r="O122" s="6">
        <f t="shared" si="15"/>
        <v>0.03973963686193902</v>
      </c>
      <c r="P122" s="63">
        <v>44</v>
      </c>
      <c r="Q122" s="63">
        <v>184</v>
      </c>
      <c r="R122" s="63">
        <v>1</v>
      </c>
      <c r="S122" s="63">
        <v>3</v>
      </c>
    </row>
    <row r="123" spans="2:19" ht="12.75" customHeight="1">
      <c r="B123" s="3" t="s">
        <v>97</v>
      </c>
      <c r="C123" s="62">
        <v>6</v>
      </c>
      <c r="D123" s="3" t="s">
        <v>224</v>
      </c>
      <c r="E123" s="4">
        <v>275</v>
      </c>
      <c r="F123" s="4">
        <v>42</v>
      </c>
      <c r="G123" s="4">
        <v>13</v>
      </c>
      <c r="H123" s="5">
        <f t="shared" si="12"/>
        <v>0.30952380952380953</v>
      </c>
      <c r="I123" s="4">
        <v>29</v>
      </c>
      <c r="J123" s="4">
        <f t="shared" si="13"/>
        <v>21.153846153846153</v>
      </c>
      <c r="K123" s="4">
        <f t="shared" si="14"/>
        <v>6.5476190476190474</v>
      </c>
      <c r="L123" s="4">
        <v>141</v>
      </c>
      <c r="M123" s="4">
        <v>1</v>
      </c>
      <c r="N123" s="4">
        <v>6964</v>
      </c>
      <c r="O123" s="6">
        <f t="shared" si="15"/>
        <v>0.03948879954049397</v>
      </c>
      <c r="P123" s="63">
        <v>211</v>
      </c>
      <c r="Q123" s="63">
        <v>62</v>
      </c>
      <c r="R123" s="63">
        <v>1</v>
      </c>
      <c r="S123" s="63">
        <v>1</v>
      </c>
    </row>
    <row r="124" spans="2:19" ht="12.75" customHeight="1">
      <c r="B124" s="3" t="s">
        <v>238</v>
      </c>
      <c r="C124" s="62">
        <v>5</v>
      </c>
      <c r="D124" s="3" t="s">
        <v>237</v>
      </c>
      <c r="E124" s="4">
        <v>222</v>
      </c>
      <c r="F124" s="4">
        <v>31</v>
      </c>
      <c r="G124" s="4">
        <v>18</v>
      </c>
      <c r="H124" s="5">
        <f t="shared" si="12"/>
        <v>0.5806451612903226</v>
      </c>
      <c r="I124" s="4">
        <v>13</v>
      </c>
      <c r="J124" s="4">
        <f t="shared" si="13"/>
        <v>12.333333333333334</v>
      </c>
      <c r="K124" s="4">
        <f t="shared" si="14"/>
        <v>7.161290322580645</v>
      </c>
      <c r="L124" s="4">
        <v>30</v>
      </c>
      <c r="M124" s="4">
        <v>3</v>
      </c>
      <c r="N124" s="4">
        <v>5699</v>
      </c>
      <c r="O124" s="6">
        <f t="shared" si="15"/>
        <v>0.0389542024916652</v>
      </c>
      <c r="P124" s="63">
        <v>190</v>
      </c>
      <c r="Q124" s="63">
        <v>21</v>
      </c>
      <c r="R124" s="63">
        <v>3</v>
      </c>
      <c r="S124" s="63">
        <v>8</v>
      </c>
    </row>
    <row r="125" spans="2:19" ht="12.75" customHeight="1">
      <c r="B125" s="3" t="s">
        <v>92</v>
      </c>
      <c r="C125" s="62">
        <v>21</v>
      </c>
      <c r="D125" s="3" t="s">
        <v>215</v>
      </c>
      <c r="E125" s="4">
        <v>239</v>
      </c>
      <c r="F125" s="4">
        <v>393</v>
      </c>
      <c r="G125" s="4">
        <v>32</v>
      </c>
      <c r="H125" s="5">
        <f t="shared" si="12"/>
        <v>0.08142493638676845</v>
      </c>
      <c r="I125" s="4">
        <v>361</v>
      </c>
      <c r="J125" s="4">
        <f t="shared" si="13"/>
        <v>7.46875</v>
      </c>
      <c r="K125" s="4">
        <f t="shared" si="14"/>
        <v>0.6081424936386769</v>
      </c>
      <c r="L125" s="4">
        <v>51</v>
      </c>
      <c r="M125" s="4">
        <v>1</v>
      </c>
      <c r="N125" s="4">
        <v>6146</v>
      </c>
      <c r="O125" s="6">
        <f t="shared" si="15"/>
        <v>0.038887081028311093</v>
      </c>
      <c r="P125" s="63">
        <v>56</v>
      </c>
      <c r="Q125" s="63">
        <v>175</v>
      </c>
      <c r="R125" s="63">
        <v>2</v>
      </c>
      <c r="S125" s="63">
        <v>6</v>
      </c>
    </row>
    <row r="126" spans="2:19" ht="12.75" customHeight="1">
      <c r="B126" s="3" t="s">
        <v>103</v>
      </c>
      <c r="C126" s="62">
        <v>8</v>
      </c>
      <c r="D126" s="3" t="s">
        <v>231</v>
      </c>
      <c r="E126" s="4">
        <v>249</v>
      </c>
      <c r="F126" s="4">
        <v>25</v>
      </c>
      <c r="G126" s="4">
        <v>9</v>
      </c>
      <c r="H126" s="5">
        <f t="shared" si="12"/>
        <v>0.36</v>
      </c>
      <c r="I126" s="4">
        <v>16</v>
      </c>
      <c r="J126" s="4">
        <f t="shared" si="13"/>
        <v>27.666666666666668</v>
      </c>
      <c r="K126" s="4">
        <f t="shared" si="14"/>
        <v>9.96</v>
      </c>
      <c r="L126" s="4">
        <v>146</v>
      </c>
      <c r="M126" s="4">
        <v>1</v>
      </c>
      <c r="N126" s="4">
        <v>6461</v>
      </c>
      <c r="O126" s="6">
        <f t="shared" si="15"/>
        <v>0.03853892586286953</v>
      </c>
      <c r="P126" s="63">
        <v>87</v>
      </c>
      <c r="Q126" s="63">
        <v>155</v>
      </c>
      <c r="R126" s="63">
        <v>2</v>
      </c>
      <c r="S126" s="63">
        <v>5</v>
      </c>
    </row>
    <row r="127" spans="2:19" ht="12.75" customHeight="1">
      <c r="B127" s="3" t="s">
        <v>235</v>
      </c>
      <c r="C127" s="62">
        <v>6</v>
      </c>
      <c r="D127" s="3" t="s">
        <v>234</v>
      </c>
      <c r="E127" s="4">
        <v>249</v>
      </c>
      <c r="F127" s="4">
        <v>25</v>
      </c>
      <c r="G127" s="4">
        <v>7</v>
      </c>
      <c r="H127" s="5">
        <f t="shared" si="12"/>
        <v>0.28</v>
      </c>
      <c r="I127" s="4">
        <v>18</v>
      </c>
      <c r="J127" s="4">
        <f t="shared" si="13"/>
        <v>35.57142857142857</v>
      </c>
      <c r="K127" s="4">
        <f t="shared" si="14"/>
        <v>9.96</v>
      </c>
      <c r="L127" s="4">
        <v>209</v>
      </c>
      <c r="M127" s="4">
        <v>1</v>
      </c>
      <c r="N127" s="4">
        <v>6665</v>
      </c>
      <c r="O127" s="6">
        <f t="shared" si="15"/>
        <v>0.03735933983495874</v>
      </c>
      <c r="P127" s="63">
        <v>207</v>
      </c>
      <c r="Q127" s="63">
        <v>39</v>
      </c>
      <c r="R127" s="63">
        <v>2</v>
      </c>
      <c r="S127" s="63">
        <v>1</v>
      </c>
    </row>
    <row r="128" spans="2:19" ht="12.75" customHeight="1">
      <c r="B128" s="3" t="s">
        <v>130</v>
      </c>
      <c r="C128" s="62">
        <v>2</v>
      </c>
      <c r="D128" s="3" t="s">
        <v>232</v>
      </c>
      <c r="E128" s="4">
        <v>225</v>
      </c>
      <c r="F128" s="4">
        <v>93</v>
      </c>
      <c r="G128" s="4">
        <v>18</v>
      </c>
      <c r="H128" s="5">
        <f t="shared" si="12"/>
        <v>0.1935483870967742</v>
      </c>
      <c r="I128" s="4">
        <v>75</v>
      </c>
      <c r="J128" s="4">
        <f t="shared" si="13"/>
        <v>12.5</v>
      </c>
      <c r="K128" s="4">
        <f t="shared" si="14"/>
        <v>2.4193548387096775</v>
      </c>
      <c r="L128" s="4">
        <v>48</v>
      </c>
      <c r="M128" s="4">
        <v>1</v>
      </c>
      <c r="N128" s="4">
        <v>6047</v>
      </c>
      <c r="O128" s="6">
        <f t="shared" si="15"/>
        <v>0.037208533156937326</v>
      </c>
      <c r="P128" s="63">
        <v>180</v>
      </c>
      <c r="Q128" s="63">
        <v>30</v>
      </c>
      <c r="R128" s="63">
        <v>1</v>
      </c>
      <c r="S128" s="63">
        <v>14</v>
      </c>
    </row>
    <row r="129" spans="2:19" ht="12.75" customHeight="1">
      <c r="B129" s="3" t="s">
        <v>117</v>
      </c>
      <c r="C129" s="62">
        <v>7</v>
      </c>
      <c r="D129" s="3" t="s">
        <v>236</v>
      </c>
      <c r="E129" s="4">
        <v>242</v>
      </c>
      <c r="F129" s="4">
        <v>60</v>
      </c>
      <c r="G129" s="4">
        <v>26</v>
      </c>
      <c r="H129" s="5">
        <f t="shared" si="12"/>
        <v>0.43333333333333335</v>
      </c>
      <c r="I129" s="4">
        <v>34</v>
      </c>
      <c r="J129" s="4">
        <f t="shared" si="13"/>
        <v>9.307692307692308</v>
      </c>
      <c r="K129" s="4">
        <f t="shared" si="14"/>
        <v>4.033333333333333</v>
      </c>
      <c r="L129" s="4">
        <v>60</v>
      </c>
      <c r="M129" s="4">
        <v>1</v>
      </c>
      <c r="N129" s="4">
        <v>6605</v>
      </c>
      <c r="O129" s="6">
        <f t="shared" si="15"/>
        <v>0.03663890991672975</v>
      </c>
      <c r="P129" s="63">
        <v>180</v>
      </c>
      <c r="Q129" s="63">
        <v>57</v>
      </c>
      <c r="R129" s="63">
        <v>0</v>
      </c>
      <c r="S129" s="63">
        <v>5</v>
      </c>
    </row>
    <row r="130" spans="2:19" ht="12.75" customHeight="1">
      <c r="B130" s="3" t="s">
        <v>103</v>
      </c>
      <c r="C130" s="62">
        <v>10</v>
      </c>
      <c r="D130" s="3" t="s">
        <v>228</v>
      </c>
      <c r="E130" s="4">
        <v>198</v>
      </c>
      <c r="F130" s="4">
        <v>36</v>
      </c>
      <c r="G130" s="4">
        <v>15</v>
      </c>
      <c r="H130" s="5">
        <f t="shared" si="12"/>
        <v>0.4166666666666667</v>
      </c>
      <c r="I130" s="4">
        <v>21</v>
      </c>
      <c r="J130" s="4">
        <f t="shared" si="13"/>
        <v>13.2</v>
      </c>
      <c r="K130" s="4">
        <f t="shared" si="14"/>
        <v>5.5</v>
      </c>
      <c r="L130" s="4">
        <v>46</v>
      </c>
      <c r="M130" s="4">
        <v>1</v>
      </c>
      <c r="N130" s="4">
        <v>5749</v>
      </c>
      <c r="O130" s="6">
        <f t="shared" si="15"/>
        <v>0.034440772308227514</v>
      </c>
      <c r="P130" s="63">
        <v>143</v>
      </c>
      <c r="Q130" s="63">
        <v>52</v>
      </c>
      <c r="R130" s="63">
        <v>2</v>
      </c>
      <c r="S130" s="63">
        <v>1</v>
      </c>
    </row>
    <row r="131" spans="2:19" ht="12.75" customHeight="1">
      <c r="B131" s="3" t="s">
        <v>92</v>
      </c>
      <c r="C131" s="62">
        <v>4</v>
      </c>
      <c r="D131" s="3" t="s">
        <v>230</v>
      </c>
      <c r="E131" s="4">
        <v>179</v>
      </c>
      <c r="F131" s="4">
        <v>393</v>
      </c>
      <c r="G131" s="4">
        <v>26</v>
      </c>
      <c r="H131" s="5">
        <f t="shared" si="12"/>
        <v>0.06615776081424936</v>
      </c>
      <c r="I131" s="4">
        <v>367</v>
      </c>
      <c r="J131" s="4">
        <f t="shared" si="13"/>
        <v>6.884615384615385</v>
      </c>
      <c r="K131" s="4">
        <f t="shared" si="14"/>
        <v>0.455470737913486</v>
      </c>
      <c r="L131" s="4">
        <v>95</v>
      </c>
      <c r="M131" s="4">
        <v>1</v>
      </c>
      <c r="N131" s="4">
        <v>5478</v>
      </c>
      <c r="O131" s="6">
        <f t="shared" si="15"/>
        <v>0.03267615918218328</v>
      </c>
      <c r="P131" s="63">
        <v>84</v>
      </c>
      <c r="Q131" s="63">
        <v>85</v>
      </c>
      <c r="R131" s="63">
        <v>4</v>
      </c>
      <c r="S131" s="63">
        <v>6</v>
      </c>
    </row>
    <row r="132" spans="2:19" ht="12.75" customHeight="1">
      <c r="B132" s="3" t="s">
        <v>137</v>
      </c>
      <c r="C132" s="62">
        <v>8</v>
      </c>
      <c r="D132" s="3" t="s">
        <v>226</v>
      </c>
      <c r="E132" s="4">
        <v>186</v>
      </c>
      <c r="F132" s="4">
        <v>19</v>
      </c>
      <c r="G132" s="4">
        <v>9</v>
      </c>
      <c r="H132" s="5">
        <f t="shared" si="12"/>
        <v>0.47368421052631576</v>
      </c>
      <c r="I132" s="4">
        <v>10</v>
      </c>
      <c r="J132" s="4">
        <f t="shared" si="13"/>
        <v>20.666666666666668</v>
      </c>
      <c r="K132" s="4">
        <f t="shared" si="14"/>
        <v>9.789473684210526</v>
      </c>
      <c r="L132" s="4">
        <v>91</v>
      </c>
      <c r="M132" s="4">
        <v>1</v>
      </c>
      <c r="N132" s="4">
        <v>5815</v>
      </c>
      <c r="O132" s="6">
        <f t="shared" si="15"/>
        <v>0.03198624247635426</v>
      </c>
      <c r="P132" s="63">
        <v>155</v>
      </c>
      <c r="Q132" s="63">
        <v>25</v>
      </c>
      <c r="R132" s="63">
        <v>3</v>
      </c>
      <c r="S132" s="63">
        <v>3</v>
      </c>
    </row>
    <row r="133" spans="2:19" ht="12.75" customHeight="1">
      <c r="B133" s="3" t="s">
        <v>103</v>
      </c>
      <c r="C133" s="62">
        <v>8</v>
      </c>
      <c r="D133" s="3" t="s">
        <v>229</v>
      </c>
      <c r="E133" s="4">
        <v>206</v>
      </c>
      <c r="F133" s="4">
        <v>42</v>
      </c>
      <c r="G133" s="4">
        <v>10</v>
      </c>
      <c r="H133" s="5">
        <f aca="true" t="shared" si="16" ref="H133:H164">G133/F133</f>
        <v>0.23809523809523808</v>
      </c>
      <c r="I133" s="4">
        <v>32</v>
      </c>
      <c r="J133" s="4">
        <f aca="true" t="shared" si="17" ref="J133:J164">E133/G133</f>
        <v>20.6</v>
      </c>
      <c r="K133" s="4">
        <f aca="true" t="shared" si="18" ref="K133:K167">E133/F133</f>
        <v>4.904761904761905</v>
      </c>
      <c r="L133" s="4">
        <v>125</v>
      </c>
      <c r="M133" s="4">
        <v>3</v>
      </c>
      <c r="N133" s="4">
        <v>6461</v>
      </c>
      <c r="O133" s="6">
        <f aca="true" t="shared" si="19" ref="O133:O164">E133/N133</f>
        <v>0.03188360934839808</v>
      </c>
      <c r="P133" s="63">
        <v>117</v>
      </c>
      <c r="Q133" s="63">
        <v>87</v>
      </c>
      <c r="R133" s="63">
        <v>1</v>
      </c>
      <c r="S133" s="63">
        <v>1</v>
      </c>
    </row>
    <row r="134" spans="2:19" ht="12.75" customHeight="1">
      <c r="B134" s="3" t="s">
        <v>94</v>
      </c>
      <c r="C134" s="62">
        <v>4</v>
      </c>
      <c r="D134" s="3" t="s">
        <v>222</v>
      </c>
      <c r="E134" s="4">
        <v>171</v>
      </c>
      <c r="F134" s="4">
        <v>16</v>
      </c>
      <c r="G134" s="4">
        <v>9</v>
      </c>
      <c r="H134" s="5">
        <f t="shared" si="16"/>
        <v>0.5625</v>
      </c>
      <c r="I134" s="4">
        <v>7</v>
      </c>
      <c r="J134" s="4">
        <f t="shared" si="17"/>
        <v>19</v>
      </c>
      <c r="K134" s="4">
        <f t="shared" si="18"/>
        <v>10.6875</v>
      </c>
      <c r="L134" s="4">
        <v>73</v>
      </c>
      <c r="M134" s="4">
        <v>1</v>
      </c>
      <c r="N134" s="4">
        <v>5715</v>
      </c>
      <c r="O134" s="6">
        <f t="shared" si="19"/>
        <v>0.029921259842519685</v>
      </c>
      <c r="P134" s="63">
        <v>152</v>
      </c>
      <c r="Q134" s="63">
        <v>15</v>
      </c>
      <c r="R134" s="63">
        <v>2</v>
      </c>
      <c r="S134" s="63">
        <v>2</v>
      </c>
    </row>
    <row r="135" spans="2:19" ht="12.75" customHeight="1">
      <c r="B135" s="3" t="s">
        <v>92</v>
      </c>
      <c r="C135" s="62">
        <v>19</v>
      </c>
      <c r="D135" s="3" t="s">
        <v>225</v>
      </c>
      <c r="E135" s="4">
        <v>174</v>
      </c>
      <c r="F135" s="4">
        <v>392</v>
      </c>
      <c r="G135" s="4">
        <v>22</v>
      </c>
      <c r="H135" s="5">
        <f t="shared" si="16"/>
        <v>0.05612244897959184</v>
      </c>
      <c r="I135" s="4">
        <v>370</v>
      </c>
      <c r="J135" s="4">
        <f t="shared" si="17"/>
        <v>7.909090909090909</v>
      </c>
      <c r="K135" s="4">
        <f t="shared" si="18"/>
        <v>0.44387755102040816</v>
      </c>
      <c r="L135" s="4">
        <v>49</v>
      </c>
      <c r="M135" s="4">
        <v>1</v>
      </c>
      <c r="N135" s="4">
        <v>5852</v>
      </c>
      <c r="O135" s="6">
        <f t="shared" si="19"/>
        <v>0.029733424470266577</v>
      </c>
      <c r="P135" s="63">
        <v>25</v>
      </c>
      <c r="Q135" s="63">
        <v>145</v>
      </c>
      <c r="R135" s="63">
        <v>0</v>
      </c>
      <c r="S135" s="63">
        <v>4</v>
      </c>
    </row>
    <row r="136" spans="2:19" ht="12.75" customHeight="1">
      <c r="B136" s="3" t="s">
        <v>103</v>
      </c>
      <c r="C136" s="62">
        <v>9</v>
      </c>
      <c r="D136" s="3" t="s">
        <v>223</v>
      </c>
      <c r="E136" s="4">
        <v>164</v>
      </c>
      <c r="F136" s="4">
        <v>24</v>
      </c>
      <c r="G136" s="4">
        <v>3</v>
      </c>
      <c r="H136" s="5">
        <f t="shared" si="16"/>
        <v>0.125</v>
      </c>
      <c r="I136" s="4">
        <v>21</v>
      </c>
      <c r="J136" s="4">
        <f t="shared" si="17"/>
        <v>54.666666666666664</v>
      </c>
      <c r="K136" s="4">
        <f t="shared" si="18"/>
        <v>6.833333333333333</v>
      </c>
      <c r="L136" s="4">
        <v>162</v>
      </c>
      <c r="M136" s="4">
        <v>1</v>
      </c>
      <c r="N136" s="4">
        <v>5981</v>
      </c>
      <c r="O136" s="6">
        <f t="shared" si="19"/>
        <v>0.02742016385219863</v>
      </c>
      <c r="P136" s="63">
        <v>116</v>
      </c>
      <c r="Q136" s="63">
        <v>46</v>
      </c>
      <c r="R136" s="63">
        <v>1</v>
      </c>
      <c r="S136" s="63">
        <v>1</v>
      </c>
    </row>
    <row r="137" spans="2:19" ht="12.75" customHeight="1">
      <c r="B137" s="3" t="s">
        <v>137</v>
      </c>
      <c r="C137" s="62">
        <v>7</v>
      </c>
      <c r="D137" s="3" t="s">
        <v>221</v>
      </c>
      <c r="E137" s="4">
        <v>142</v>
      </c>
      <c r="F137" s="4">
        <v>6</v>
      </c>
      <c r="G137" s="4">
        <v>2</v>
      </c>
      <c r="H137" s="5">
        <f t="shared" si="16"/>
        <v>0.3333333333333333</v>
      </c>
      <c r="I137" s="4">
        <v>4</v>
      </c>
      <c r="J137" s="4">
        <f t="shared" si="17"/>
        <v>71</v>
      </c>
      <c r="K137" s="4">
        <f t="shared" si="18"/>
        <v>23.666666666666668</v>
      </c>
      <c r="L137" s="4">
        <v>141</v>
      </c>
      <c r="M137" s="4">
        <v>1</v>
      </c>
      <c r="N137" s="4">
        <v>5382</v>
      </c>
      <c r="O137" s="6">
        <f t="shared" si="19"/>
        <v>0.026384243775548124</v>
      </c>
      <c r="P137" s="63">
        <v>106</v>
      </c>
      <c r="Q137" s="63">
        <v>34</v>
      </c>
      <c r="R137" s="63">
        <v>1</v>
      </c>
      <c r="S137" s="63">
        <v>1</v>
      </c>
    </row>
    <row r="138" spans="2:19" ht="12.75" customHeight="1">
      <c r="B138" s="3" t="s">
        <v>103</v>
      </c>
      <c r="C138" s="62">
        <v>9</v>
      </c>
      <c r="D138" s="3" t="s">
        <v>220</v>
      </c>
      <c r="E138" s="4">
        <v>157</v>
      </c>
      <c r="F138" s="4">
        <v>16</v>
      </c>
      <c r="G138" s="4">
        <v>6</v>
      </c>
      <c r="H138" s="5">
        <f t="shared" si="16"/>
        <v>0.375</v>
      </c>
      <c r="I138" s="4">
        <v>10</v>
      </c>
      <c r="J138" s="4">
        <f t="shared" si="17"/>
        <v>26.166666666666668</v>
      </c>
      <c r="K138" s="4">
        <f t="shared" si="18"/>
        <v>9.8125</v>
      </c>
      <c r="L138" s="4">
        <v>80</v>
      </c>
      <c r="M138" s="4">
        <v>1</v>
      </c>
      <c r="N138" s="4">
        <v>5981</v>
      </c>
      <c r="O138" s="6">
        <f t="shared" si="19"/>
        <v>0.02624979100484869</v>
      </c>
      <c r="P138" s="63">
        <v>114</v>
      </c>
      <c r="Q138" s="63">
        <v>41</v>
      </c>
      <c r="R138" s="63">
        <v>2</v>
      </c>
      <c r="S138" s="63">
        <v>0</v>
      </c>
    </row>
    <row r="139" spans="2:19" ht="12.75" customHeight="1">
      <c r="B139" s="3" t="s">
        <v>97</v>
      </c>
      <c r="C139" s="62">
        <v>1</v>
      </c>
      <c r="D139" s="3" t="s">
        <v>218</v>
      </c>
      <c r="E139" s="4">
        <v>156</v>
      </c>
      <c r="F139" s="4">
        <v>62</v>
      </c>
      <c r="G139" s="4">
        <v>20</v>
      </c>
      <c r="H139" s="5">
        <f t="shared" si="16"/>
        <v>0.3225806451612903</v>
      </c>
      <c r="I139" s="4">
        <v>42</v>
      </c>
      <c r="J139" s="4">
        <f t="shared" si="17"/>
        <v>7.8</v>
      </c>
      <c r="K139" s="4">
        <f t="shared" si="18"/>
        <v>2.5161290322580645</v>
      </c>
      <c r="L139" s="4">
        <v>43</v>
      </c>
      <c r="M139" s="4">
        <v>1</v>
      </c>
      <c r="N139" s="4">
        <v>6158</v>
      </c>
      <c r="O139" s="6">
        <f t="shared" si="19"/>
        <v>0.025332900292302694</v>
      </c>
      <c r="P139" s="63">
        <v>130</v>
      </c>
      <c r="Q139" s="63">
        <v>22</v>
      </c>
      <c r="R139" s="63">
        <v>1</v>
      </c>
      <c r="S139" s="63">
        <v>3</v>
      </c>
    </row>
    <row r="140" spans="2:19" ht="12.75" customHeight="1">
      <c r="B140" s="3" t="s">
        <v>90</v>
      </c>
      <c r="C140" s="62">
        <v>9</v>
      </c>
      <c r="D140" s="3" t="s">
        <v>219</v>
      </c>
      <c r="E140" s="4">
        <v>118</v>
      </c>
      <c r="F140" s="4">
        <v>22</v>
      </c>
      <c r="G140" s="4">
        <v>8</v>
      </c>
      <c r="H140" s="5">
        <f t="shared" si="16"/>
        <v>0.36363636363636365</v>
      </c>
      <c r="I140" s="4">
        <v>14</v>
      </c>
      <c r="J140" s="4">
        <f t="shared" si="17"/>
        <v>14.75</v>
      </c>
      <c r="K140" s="4">
        <f t="shared" si="18"/>
        <v>5.363636363636363</v>
      </c>
      <c r="L140" s="4">
        <v>57</v>
      </c>
      <c r="M140" s="4">
        <v>1</v>
      </c>
      <c r="N140" s="4">
        <v>4659</v>
      </c>
      <c r="O140" s="6">
        <f t="shared" si="19"/>
        <v>0.02532732345996995</v>
      </c>
      <c r="P140" s="63">
        <v>80</v>
      </c>
      <c r="Q140" s="63">
        <v>31</v>
      </c>
      <c r="R140" s="63">
        <v>2</v>
      </c>
      <c r="S140" s="63">
        <v>5</v>
      </c>
    </row>
    <row r="141" spans="2:19" ht="12.75" customHeight="1">
      <c r="B141" s="3" t="s">
        <v>92</v>
      </c>
      <c r="C141" s="62">
        <v>20</v>
      </c>
      <c r="D141" s="3" t="s">
        <v>217</v>
      </c>
      <c r="E141" s="4">
        <v>134</v>
      </c>
      <c r="F141" s="4">
        <v>393</v>
      </c>
      <c r="G141" s="4">
        <v>23</v>
      </c>
      <c r="H141" s="5">
        <f t="shared" si="16"/>
        <v>0.058524173027989825</v>
      </c>
      <c r="I141" s="4">
        <v>370</v>
      </c>
      <c r="J141" s="4">
        <f t="shared" si="17"/>
        <v>5.826086956521739</v>
      </c>
      <c r="K141" s="4">
        <f t="shared" si="18"/>
        <v>0.34096692111959287</v>
      </c>
      <c r="L141" s="4">
        <v>63</v>
      </c>
      <c r="M141" s="4">
        <v>1</v>
      </c>
      <c r="N141" s="4">
        <v>5594</v>
      </c>
      <c r="O141" s="6">
        <f t="shared" si="19"/>
        <v>0.023954236682159458</v>
      </c>
      <c r="P141" s="63">
        <v>15</v>
      </c>
      <c r="Q141" s="63">
        <v>116</v>
      </c>
      <c r="R141" s="63">
        <v>0</v>
      </c>
      <c r="S141" s="63">
        <v>3</v>
      </c>
    </row>
    <row r="142" spans="2:19" ht="12.75" customHeight="1">
      <c r="B142" s="3" t="s">
        <v>97</v>
      </c>
      <c r="C142" s="62">
        <v>10</v>
      </c>
      <c r="D142" s="3" t="s">
        <v>216</v>
      </c>
      <c r="E142" s="4">
        <v>151</v>
      </c>
      <c r="F142" s="4">
        <v>50</v>
      </c>
      <c r="G142" s="4">
        <v>17</v>
      </c>
      <c r="H142" s="5">
        <f t="shared" si="16"/>
        <v>0.34</v>
      </c>
      <c r="I142" s="4">
        <v>33</v>
      </c>
      <c r="J142" s="4">
        <f t="shared" si="17"/>
        <v>8.882352941176471</v>
      </c>
      <c r="K142" s="4">
        <f t="shared" si="18"/>
        <v>3.02</v>
      </c>
      <c r="L142" s="4">
        <v>45</v>
      </c>
      <c r="M142" s="4">
        <v>1</v>
      </c>
      <c r="N142" s="4">
        <v>6480</v>
      </c>
      <c r="O142" s="6">
        <f t="shared" si="19"/>
        <v>0.02330246913580247</v>
      </c>
      <c r="P142" s="63">
        <v>87</v>
      </c>
      <c r="Q142" s="63">
        <v>59</v>
      </c>
      <c r="R142" s="63">
        <v>3</v>
      </c>
      <c r="S142" s="63">
        <v>2</v>
      </c>
    </row>
    <row r="143" spans="2:19" ht="12.75" customHeight="1">
      <c r="B143" s="3" t="s">
        <v>106</v>
      </c>
      <c r="C143" s="62">
        <v>41</v>
      </c>
      <c r="D143" s="3" t="s">
        <v>212</v>
      </c>
      <c r="E143" s="4">
        <v>135</v>
      </c>
      <c r="F143" s="4">
        <v>14</v>
      </c>
      <c r="G143" s="4">
        <v>4</v>
      </c>
      <c r="H143" s="5">
        <f t="shared" si="16"/>
        <v>0.2857142857142857</v>
      </c>
      <c r="I143" s="4">
        <v>10</v>
      </c>
      <c r="J143" s="4">
        <f t="shared" si="17"/>
        <v>33.75</v>
      </c>
      <c r="K143" s="4">
        <f t="shared" si="18"/>
        <v>9.642857142857142</v>
      </c>
      <c r="L143" s="4">
        <v>92</v>
      </c>
      <c r="M143" s="4">
        <v>2</v>
      </c>
      <c r="N143" s="4">
        <v>6182</v>
      </c>
      <c r="O143" s="6">
        <f t="shared" si="19"/>
        <v>0.021837593011970236</v>
      </c>
      <c r="P143" s="63">
        <v>110</v>
      </c>
      <c r="Q143" s="63">
        <v>24</v>
      </c>
      <c r="R143" s="63">
        <v>0</v>
      </c>
      <c r="S143" s="63">
        <v>1</v>
      </c>
    </row>
    <row r="144" spans="2:19" ht="12.75" customHeight="1">
      <c r="B144" s="3" t="s">
        <v>101</v>
      </c>
      <c r="C144" s="62">
        <v>1</v>
      </c>
      <c r="D144" s="3" t="s">
        <v>204</v>
      </c>
      <c r="E144" s="4">
        <v>101</v>
      </c>
      <c r="F144" s="4">
        <v>13</v>
      </c>
      <c r="G144" s="4">
        <v>7</v>
      </c>
      <c r="H144" s="5">
        <f t="shared" si="16"/>
        <v>0.5384615384615384</v>
      </c>
      <c r="I144" s="4">
        <v>6</v>
      </c>
      <c r="J144" s="4">
        <f t="shared" si="17"/>
        <v>14.428571428571429</v>
      </c>
      <c r="K144" s="4">
        <f t="shared" si="18"/>
        <v>7.769230769230769</v>
      </c>
      <c r="L144" s="4">
        <v>39</v>
      </c>
      <c r="M144" s="4">
        <v>2</v>
      </c>
      <c r="N144" s="4">
        <v>4735</v>
      </c>
      <c r="O144" s="6">
        <f t="shared" si="19"/>
        <v>0.02133051742344245</v>
      </c>
      <c r="P144" s="63">
        <v>60</v>
      </c>
      <c r="Q144" s="63">
        <v>40</v>
      </c>
      <c r="R144" s="63">
        <v>1</v>
      </c>
      <c r="S144" s="63">
        <v>0</v>
      </c>
    </row>
    <row r="145" spans="2:19" ht="12.75" customHeight="1">
      <c r="B145" s="3" t="s">
        <v>92</v>
      </c>
      <c r="C145" s="62">
        <v>18</v>
      </c>
      <c r="D145" s="3" t="s">
        <v>214</v>
      </c>
      <c r="E145" s="4">
        <v>134</v>
      </c>
      <c r="F145" s="4">
        <v>30</v>
      </c>
      <c r="G145" s="4">
        <v>5</v>
      </c>
      <c r="H145" s="5">
        <f t="shared" si="16"/>
        <v>0.16666666666666666</v>
      </c>
      <c r="I145" s="4">
        <v>25</v>
      </c>
      <c r="J145" s="4">
        <f t="shared" si="17"/>
        <v>26.8</v>
      </c>
      <c r="K145" s="4">
        <f t="shared" si="18"/>
        <v>4.466666666666667</v>
      </c>
      <c r="L145" s="4">
        <v>91</v>
      </c>
      <c r="M145" s="4">
        <v>1</v>
      </c>
      <c r="N145" s="4">
        <v>6297</v>
      </c>
      <c r="O145" s="6">
        <f t="shared" si="19"/>
        <v>0.021279974591075116</v>
      </c>
      <c r="P145" s="63">
        <v>131</v>
      </c>
      <c r="Q145" s="63">
        <v>3</v>
      </c>
      <c r="R145" s="63">
        <v>0</v>
      </c>
      <c r="S145" s="63">
        <v>0</v>
      </c>
    </row>
    <row r="146" spans="2:19" ht="12.75" customHeight="1">
      <c r="B146" s="3" t="s">
        <v>94</v>
      </c>
      <c r="C146" s="62">
        <v>1</v>
      </c>
      <c r="D146" s="3" t="s">
        <v>213</v>
      </c>
      <c r="E146" s="4">
        <v>114</v>
      </c>
      <c r="F146" s="4">
        <v>32</v>
      </c>
      <c r="G146" s="4">
        <v>6</v>
      </c>
      <c r="H146" s="5">
        <f t="shared" si="16"/>
        <v>0.1875</v>
      </c>
      <c r="I146" s="4">
        <v>26</v>
      </c>
      <c r="J146" s="4">
        <f t="shared" si="17"/>
        <v>19</v>
      </c>
      <c r="K146" s="4">
        <f t="shared" si="18"/>
        <v>3.5625</v>
      </c>
      <c r="L146" s="4">
        <v>51</v>
      </c>
      <c r="M146" s="4">
        <v>2</v>
      </c>
      <c r="N146" s="4">
        <v>5993</v>
      </c>
      <c r="O146" s="6">
        <f t="shared" si="19"/>
        <v>0.019022192557984315</v>
      </c>
      <c r="P146" s="63">
        <v>64</v>
      </c>
      <c r="Q146" s="63">
        <v>48</v>
      </c>
      <c r="R146" s="63">
        <v>1</v>
      </c>
      <c r="S146" s="63">
        <v>1</v>
      </c>
    </row>
    <row r="147" spans="2:19" ht="12.75" customHeight="1">
      <c r="B147" s="3" t="s">
        <v>97</v>
      </c>
      <c r="C147" s="62">
        <v>8</v>
      </c>
      <c r="D147" s="3" t="s">
        <v>211</v>
      </c>
      <c r="E147" s="4">
        <v>105</v>
      </c>
      <c r="F147" s="4">
        <v>35</v>
      </c>
      <c r="G147" s="4">
        <v>14</v>
      </c>
      <c r="H147" s="5">
        <f t="shared" si="16"/>
        <v>0.4</v>
      </c>
      <c r="I147" s="4">
        <v>21</v>
      </c>
      <c r="J147" s="4">
        <f t="shared" si="17"/>
        <v>7.5</v>
      </c>
      <c r="K147" s="4">
        <f t="shared" si="18"/>
        <v>3</v>
      </c>
      <c r="L147" s="4">
        <v>24</v>
      </c>
      <c r="M147" s="4">
        <v>1</v>
      </c>
      <c r="N147" s="4">
        <v>5817</v>
      </c>
      <c r="O147" s="6">
        <f t="shared" si="19"/>
        <v>0.018050541516245487</v>
      </c>
      <c r="P147" s="63">
        <v>71</v>
      </c>
      <c r="Q147" s="63">
        <v>32</v>
      </c>
      <c r="R147" s="63">
        <v>0</v>
      </c>
      <c r="S147" s="63">
        <v>2</v>
      </c>
    </row>
    <row r="148" spans="2:19" ht="12.75" customHeight="1">
      <c r="B148" s="3" t="s">
        <v>103</v>
      </c>
      <c r="C148" s="62">
        <v>14</v>
      </c>
      <c r="D148" s="3" t="s">
        <v>210</v>
      </c>
      <c r="E148" s="4">
        <v>112</v>
      </c>
      <c r="F148" s="4">
        <v>18</v>
      </c>
      <c r="G148" s="4">
        <v>1</v>
      </c>
      <c r="H148" s="5">
        <f t="shared" si="16"/>
        <v>0.05555555555555555</v>
      </c>
      <c r="I148" s="4">
        <v>17</v>
      </c>
      <c r="J148" s="4">
        <f t="shared" si="17"/>
        <v>112</v>
      </c>
      <c r="K148" s="4">
        <f t="shared" si="18"/>
        <v>6.222222222222222</v>
      </c>
      <c r="L148" s="4">
        <v>112</v>
      </c>
      <c r="M148" s="4">
        <v>112</v>
      </c>
      <c r="N148" s="4">
        <v>6206</v>
      </c>
      <c r="O148" s="6">
        <f t="shared" si="19"/>
        <v>0.018047051240734774</v>
      </c>
      <c r="P148" s="63">
        <v>51</v>
      </c>
      <c r="Q148" s="63">
        <v>59</v>
      </c>
      <c r="R148" s="63">
        <v>2</v>
      </c>
      <c r="S148" s="63">
        <v>0</v>
      </c>
    </row>
    <row r="149" spans="2:19" ht="12.75" customHeight="1">
      <c r="B149" s="3" t="s">
        <v>92</v>
      </c>
      <c r="C149" s="62">
        <v>15</v>
      </c>
      <c r="D149" s="3" t="s">
        <v>208</v>
      </c>
      <c r="E149" s="4">
        <v>122</v>
      </c>
      <c r="F149" s="4">
        <v>53</v>
      </c>
      <c r="G149" s="4">
        <v>18</v>
      </c>
      <c r="H149" s="5">
        <f t="shared" si="16"/>
        <v>0.33962264150943394</v>
      </c>
      <c r="I149" s="4">
        <v>35</v>
      </c>
      <c r="J149" s="4">
        <f t="shared" si="17"/>
        <v>6.777777777777778</v>
      </c>
      <c r="K149" s="4">
        <f t="shared" si="18"/>
        <v>2.30188679245283</v>
      </c>
      <c r="L149" s="4">
        <v>22</v>
      </c>
      <c r="M149" s="4">
        <v>1</v>
      </c>
      <c r="N149" s="4">
        <v>7154</v>
      </c>
      <c r="O149" s="6">
        <f t="shared" si="19"/>
        <v>0.017053396701146212</v>
      </c>
      <c r="P149" s="63">
        <v>34</v>
      </c>
      <c r="Q149" s="63">
        <v>86</v>
      </c>
      <c r="R149" s="63">
        <v>0</v>
      </c>
      <c r="S149" s="63">
        <v>2</v>
      </c>
    </row>
    <row r="150" spans="2:19" ht="12.75" customHeight="1">
      <c r="B150" s="3" t="s">
        <v>92</v>
      </c>
      <c r="C150" s="62">
        <v>12</v>
      </c>
      <c r="D150" s="3" t="s">
        <v>209</v>
      </c>
      <c r="E150" s="4">
        <v>99</v>
      </c>
      <c r="F150" s="4">
        <v>19</v>
      </c>
      <c r="G150" s="4">
        <v>3</v>
      </c>
      <c r="H150" s="5">
        <f t="shared" si="16"/>
        <v>0.15789473684210525</v>
      </c>
      <c r="I150" s="4">
        <v>16</v>
      </c>
      <c r="J150" s="4">
        <f t="shared" si="17"/>
        <v>33</v>
      </c>
      <c r="K150" s="4">
        <f t="shared" si="18"/>
        <v>5.2105263157894735</v>
      </c>
      <c r="L150" s="4">
        <v>76</v>
      </c>
      <c r="M150" s="4">
        <v>2</v>
      </c>
      <c r="N150" s="4">
        <v>5838</v>
      </c>
      <c r="O150" s="6">
        <f t="shared" si="19"/>
        <v>0.01695786228160329</v>
      </c>
      <c r="P150" s="63">
        <v>88</v>
      </c>
      <c r="Q150" s="63">
        <v>8</v>
      </c>
      <c r="R150" s="63">
        <v>2</v>
      </c>
      <c r="S150" s="63">
        <v>1</v>
      </c>
    </row>
    <row r="151" spans="2:19" ht="12.75" customHeight="1">
      <c r="B151" s="3" t="s">
        <v>92</v>
      </c>
      <c r="C151" s="62">
        <v>10</v>
      </c>
      <c r="D151" s="3" t="s">
        <v>207</v>
      </c>
      <c r="E151" s="4">
        <v>91</v>
      </c>
      <c r="F151" s="4">
        <v>40</v>
      </c>
      <c r="G151" s="4">
        <v>13</v>
      </c>
      <c r="H151" s="5">
        <f t="shared" si="16"/>
        <v>0.325</v>
      </c>
      <c r="I151" s="4">
        <v>27</v>
      </c>
      <c r="J151" s="4">
        <f t="shared" si="17"/>
        <v>7</v>
      </c>
      <c r="K151" s="4">
        <f t="shared" si="18"/>
        <v>2.275</v>
      </c>
      <c r="L151" s="4">
        <v>24</v>
      </c>
      <c r="M151" s="4">
        <v>1</v>
      </c>
      <c r="N151" s="4">
        <v>6257</v>
      </c>
      <c r="O151" s="6">
        <f t="shared" si="19"/>
        <v>0.014543711043631133</v>
      </c>
      <c r="P151" s="63">
        <v>85</v>
      </c>
      <c r="Q151" s="63">
        <v>0</v>
      </c>
      <c r="R151" s="63">
        <v>3</v>
      </c>
      <c r="S151" s="63">
        <v>3</v>
      </c>
    </row>
    <row r="152" spans="2:19" ht="12.75" customHeight="1">
      <c r="B152" s="3" t="s">
        <v>92</v>
      </c>
      <c r="C152" s="62">
        <v>3</v>
      </c>
      <c r="D152" s="3" t="s">
        <v>206</v>
      </c>
      <c r="E152" s="4">
        <v>104</v>
      </c>
      <c r="F152" s="4">
        <v>20</v>
      </c>
      <c r="G152" s="4">
        <v>5</v>
      </c>
      <c r="H152" s="5">
        <f t="shared" si="16"/>
        <v>0.25</v>
      </c>
      <c r="I152" s="4">
        <v>15</v>
      </c>
      <c r="J152" s="4">
        <f t="shared" si="17"/>
        <v>20.8</v>
      </c>
      <c r="K152" s="4">
        <f t="shared" si="18"/>
        <v>5.2</v>
      </c>
      <c r="L152" s="4">
        <v>42</v>
      </c>
      <c r="M152" s="4">
        <v>9</v>
      </c>
      <c r="N152" s="4">
        <v>7394</v>
      </c>
      <c r="O152" s="6">
        <f t="shared" si="19"/>
        <v>0.014065458479848527</v>
      </c>
      <c r="P152" s="63">
        <v>66</v>
      </c>
      <c r="Q152" s="63">
        <v>33</v>
      </c>
      <c r="R152" s="63">
        <v>2</v>
      </c>
      <c r="S152" s="63">
        <v>3</v>
      </c>
    </row>
    <row r="153" spans="2:19" ht="12.75" customHeight="1">
      <c r="B153" s="3" t="s">
        <v>121</v>
      </c>
      <c r="C153" s="62">
        <v>3</v>
      </c>
      <c r="D153" s="3" t="s">
        <v>203</v>
      </c>
      <c r="E153" s="4">
        <v>90</v>
      </c>
      <c r="F153" s="4">
        <v>36</v>
      </c>
      <c r="G153" s="4">
        <v>10</v>
      </c>
      <c r="H153" s="5">
        <f t="shared" si="16"/>
        <v>0.2777777777777778</v>
      </c>
      <c r="I153" s="4">
        <v>26</v>
      </c>
      <c r="J153" s="4">
        <f t="shared" si="17"/>
        <v>9</v>
      </c>
      <c r="K153" s="4">
        <f t="shared" si="18"/>
        <v>2.5</v>
      </c>
      <c r="L153" s="4">
        <v>29</v>
      </c>
      <c r="M153" s="4">
        <v>1</v>
      </c>
      <c r="N153" s="4">
        <v>6431</v>
      </c>
      <c r="O153" s="6">
        <f t="shared" si="19"/>
        <v>0.013994713108381279</v>
      </c>
      <c r="P153" s="63">
        <v>44</v>
      </c>
      <c r="Q153" s="63">
        <v>44</v>
      </c>
      <c r="R153" s="63">
        <v>0</v>
      </c>
      <c r="S153" s="63">
        <v>2</v>
      </c>
    </row>
    <row r="154" spans="2:19" ht="12.75" customHeight="1">
      <c r="B154" s="3" t="s">
        <v>103</v>
      </c>
      <c r="C154" s="62">
        <v>13</v>
      </c>
      <c r="D154" s="3" t="s">
        <v>205</v>
      </c>
      <c r="E154" s="4">
        <v>73</v>
      </c>
      <c r="F154" s="4">
        <v>9</v>
      </c>
      <c r="G154" s="4">
        <v>6</v>
      </c>
      <c r="H154" s="5">
        <f t="shared" si="16"/>
        <v>0.6666666666666666</v>
      </c>
      <c r="I154" s="4">
        <v>3</v>
      </c>
      <c r="J154" s="4">
        <f t="shared" si="17"/>
        <v>12.166666666666666</v>
      </c>
      <c r="K154" s="4">
        <f t="shared" si="18"/>
        <v>8.11111111111111</v>
      </c>
      <c r="L154" s="4">
        <v>27</v>
      </c>
      <c r="M154" s="4">
        <v>4</v>
      </c>
      <c r="N154" s="4">
        <v>5565</v>
      </c>
      <c r="O154" s="6">
        <f t="shared" si="19"/>
        <v>0.01311769991015274</v>
      </c>
      <c r="P154" s="63">
        <v>56</v>
      </c>
      <c r="Q154" s="63">
        <v>16</v>
      </c>
      <c r="R154" s="63">
        <v>1</v>
      </c>
      <c r="S154" s="63">
        <v>0</v>
      </c>
    </row>
    <row r="155" spans="2:19" ht="12.75" customHeight="1">
      <c r="B155" s="3" t="s">
        <v>106</v>
      </c>
      <c r="C155" s="62">
        <v>17</v>
      </c>
      <c r="D155" s="3" t="s">
        <v>202</v>
      </c>
      <c r="E155" s="4">
        <v>59</v>
      </c>
      <c r="F155" s="4">
        <v>17</v>
      </c>
      <c r="G155" s="4">
        <v>4</v>
      </c>
      <c r="H155" s="5">
        <f t="shared" si="16"/>
        <v>0.23529411764705882</v>
      </c>
      <c r="I155" s="4">
        <v>13</v>
      </c>
      <c r="J155" s="4">
        <f t="shared" si="17"/>
        <v>14.75</v>
      </c>
      <c r="K155" s="4">
        <f t="shared" si="18"/>
        <v>3.4705882352941178</v>
      </c>
      <c r="L155" s="4">
        <v>31</v>
      </c>
      <c r="M155" s="4">
        <v>1</v>
      </c>
      <c r="N155" s="4">
        <v>4927</v>
      </c>
      <c r="O155" s="6">
        <f t="shared" si="19"/>
        <v>0.011974832555307489</v>
      </c>
      <c r="P155" s="63">
        <v>34</v>
      </c>
      <c r="Q155" s="63">
        <v>25</v>
      </c>
      <c r="R155" s="63">
        <v>0</v>
      </c>
      <c r="S155" s="63">
        <v>0</v>
      </c>
    </row>
    <row r="156" spans="2:19" ht="12.75" customHeight="1">
      <c r="B156" s="3" t="s">
        <v>92</v>
      </c>
      <c r="C156" s="62">
        <v>15</v>
      </c>
      <c r="D156" s="3" t="s">
        <v>201</v>
      </c>
      <c r="E156" s="4">
        <v>64</v>
      </c>
      <c r="F156" s="4">
        <v>383</v>
      </c>
      <c r="G156" s="4">
        <v>17</v>
      </c>
      <c r="H156" s="5">
        <f t="shared" si="16"/>
        <v>0.044386422976501305</v>
      </c>
      <c r="I156" s="4">
        <v>366</v>
      </c>
      <c r="J156" s="4">
        <f t="shared" si="17"/>
        <v>3.764705882352941</v>
      </c>
      <c r="K156" s="4">
        <f t="shared" si="18"/>
        <v>0.1671018276762402</v>
      </c>
      <c r="L156" s="4">
        <v>17</v>
      </c>
      <c r="M156" s="4">
        <v>1</v>
      </c>
      <c r="N156" s="4">
        <v>7154</v>
      </c>
      <c r="O156" s="6">
        <f t="shared" si="19"/>
        <v>0.008946044171093095</v>
      </c>
      <c r="P156" s="63">
        <v>7</v>
      </c>
      <c r="Q156" s="63">
        <v>57</v>
      </c>
      <c r="R156" s="63">
        <v>0</v>
      </c>
      <c r="S156" s="63">
        <v>0</v>
      </c>
    </row>
    <row r="157" spans="2:19" ht="12.75" customHeight="1">
      <c r="B157" s="3" t="s">
        <v>103</v>
      </c>
      <c r="C157" s="62">
        <v>10</v>
      </c>
      <c r="D157" s="3" t="s">
        <v>200</v>
      </c>
      <c r="E157" s="4">
        <v>46</v>
      </c>
      <c r="F157" s="4">
        <v>16</v>
      </c>
      <c r="G157" s="4">
        <v>2</v>
      </c>
      <c r="H157" s="5">
        <f t="shared" si="16"/>
        <v>0.125</v>
      </c>
      <c r="I157" s="4">
        <v>14</v>
      </c>
      <c r="J157" s="4">
        <f t="shared" si="17"/>
        <v>23</v>
      </c>
      <c r="K157" s="4">
        <f t="shared" si="18"/>
        <v>2.875</v>
      </c>
      <c r="L157" s="4">
        <v>44</v>
      </c>
      <c r="M157" s="4">
        <v>2</v>
      </c>
      <c r="N157" s="4">
        <v>5749</v>
      </c>
      <c r="O157" s="6">
        <f t="shared" si="19"/>
        <v>0.008001391546355888</v>
      </c>
      <c r="P157" s="63">
        <v>33</v>
      </c>
      <c r="Q157" s="63">
        <v>11</v>
      </c>
      <c r="R157" s="63">
        <v>0</v>
      </c>
      <c r="S157" s="63">
        <v>2</v>
      </c>
    </row>
    <row r="158" spans="2:19" ht="12.75" customHeight="1">
      <c r="B158" s="3" t="s">
        <v>106</v>
      </c>
      <c r="C158" s="62">
        <v>11</v>
      </c>
      <c r="D158" s="3" t="s">
        <v>199</v>
      </c>
      <c r="E158" s="4">
        <v>43</v>
      </c>
      <c r="F158" s="4">
        <v>8</v>
      </c>
      <c r="G158" s="4">
        <v>2</v>
      </c>
      <c r="H158" s="5">
        <f t="shared" si="16"/>
        <v>0.25</v>
      </c>
      <c r="I158" s="4">
        <v>6</v>
      </c>
      <c r="J158" s="4">
        <f t="shared" si="17"/>
        <v>21.5</v>
      </c>
      <c r="K158" s="4">
        <f t="shared" si="18"/>
        <v>5.375</v>
      </c>
      <c r="L158" s="4">
        <v>28</v>
      </c>
      <c r="M158" s="4">
        <v>15</v>
      </c>
      <c r="N158" s="4">
        <v>5448</v>
      </c>
      <c r="O158" s="6">
        <f t="shared" si="19"/>
        <v>0.0078928046989721</v>
      </c>
      <c r="P158" s="63">
        <v>10</v>
      </c>
      <c r="Q158" s="63">
        <v>33</v>
      </c>
      <c r="R158" s="63">
        <v>0</v>
      </c>
      <c r="S158" s="63">
        <v>0</v>
      </c>
    </row>
    <row r="159" spans="2:19" ht="12.75" customHeight="1">
      <c r="B159" s="3" t="s">
        <v>141</v>
      </c>
      <c r="C159" s="62">
        <v>5</v>
      </c>
      <c r="D159" s="3" t="s">
        <v>198</v>
      </c>
      <c r="E159" s="4">
        <v>48</v>
      </c>
      <c r="F159" s="4">
        <v>8</v>
      </c>
      <c r="G159" s="4">
        <v>1</v>
      </c>
      <c r="H159" s="5">
        <f t="shared" si="16"/>
        <v>0.125</v>
      </c>
      <c r="I159" s="4">
        <v>7</v>
      </c>
      <c r="J159" s="4">
        <f t="shared" si="17"/>
        <v>48</v>
      </c>
      <c r="K159" s="4">
        <f t="shared" si="18"/>
        <v>6</v>
      </c>
      <c r="L159" s="4">
        <v>48</v>
      </c>
      <c r="M159" s="4">
        <v>48</v>
      </c>
      <c r="N159" s="4">
        <v>6098</v>
      </c>
      <c r="O159" s="6">
        <f t="shared" si="19"/>
        <v>0.00787143325680551</v>
      </c>
      <c r="P159" s="63">
        <v>47</v>
      </c>
      <c r="Q159" s="63">
        <v>0</v>
      </c>
      <c r="R159" s="63">
        <v>1</v>
      </c>
      <c r="S159" s="63">
        <v>0</v>
      </c>
    </row>
    <row r="160" spans="2:19" ht="12.75" customHeight="1">
      <c r="B160" s="3" t="s">
        <v>128</v>
      </c>
      <c r="C160" s="62">
        <v>8</v>
      </c>
      <c r="D160" s="3" t="s">
        <v>197</v>
      </c>
      <c r="E160" s="4">
        <v>43</v>
      </c>
      <c r="F160" s="4">
        <v>33</v>
      </c>
      <c r="G160" s="4">
        <v>5</v>
      </c>
      <c r="H160" s="5">
        <f t="shared" si="16"/>
        <v>0.15151515151515152</v>
      </c>
      <c r="I160" s="4">
        <v>28</v>
      </c>
      <c r="J160" s="4">
        <f t="shared" si="17"/>
        <v>8.6</v>
      </c>
      <c r="K160" s="4">
        <f t="shared" si="18"/>
        <v>1.303030303030303</v>
      </c>
      <c r="L160" s="4">
        <v>27</v>
      </c>
      <c r="M160" s="4">
        <v>1</v>
      </c>
      <c r="N160" s="4">
        <v>5821</v>
      </c>
      <c r="O160" s="6">
        <f t="shared" si="19"/>
        <v>0.0073870468991582205</v>
      </c>
      <c r="P160" s="63">
        <v>39</v>
      </c>
      <c r="Q160" s="63">
        <v>1</v>
      </c>
      <c r="R160" s="63">
        <v>3</v>
      </c>
      <c r="S160" s="63">
        <v>0</v>
      </c>
    </row>
    <row r="161" spans="2:19" ht="12.75" customHeight="1">
      <c r="B161" s="3" t="s">
        <v>92</v>
      </c>
      <c r="C161" s="62">
        <v>10</v>
      </c>
      <c r="D161" s="3" t="s">
        <v>194</v>
      </c>
      <c r="E161" s="4">
        <v>41</v>
      </c>
      <c r="F161" s="4">
        <v>29</v>
      </c>
      <c r="G161" s="4">
        <v>5</v>
      </c>
      <c r="H161" s="5">
        <f t="shared" si="16"/>
        <v>0.1724137931034483</v>
      </c>
      <c r="I161" s="4">
        <v>24</v>
      </c>
      <c r="J161" s="4">
        <f t="shared" si="17"/>
        <v>8.2</v>
      </c>
      <c r="K161" s="4">
        <f t="shared" si="18"/>
        <v>1.4137931034482758</v>
      </c>
      <c r="L161" s="4">
        <v>24</v>
      </c>
      <c r="M161" s="4">
        <v>1</v>
      </c>
      <c r="N161" s="4">
        <v>6257</v>
      </c>
      <c r="O161" s="6">
        <f t="shared" si="19"/>
        <v>0.006552661019657983</v>
      </c>
      <c r="P161" s="63">
        <v>30</v>
      </c>
      <c r="Q161" s="63">
        <v>9</v>
      </c>
      <c r="R161" s="63">
        <v>0</v>
      </c>
      <c r="S161" s="63">
        <v>2</v>
      </c>
    </row>
    <row r="162" spans="2:19" ht="12.75" customHeight="1">
      <c r="B162" s="3" t="s">
        <v>106</v>
      </c>
      <c r="C162" s="62">
        <v>21</v>
      </c>
      <c r="D162" s="3" t="s">
        <v>189</v>
      </c>
      <c r="E162" s="4">
        <v>32</v>
      </c>
      <c r="F162" s="4">
        <v>10</v>
      </c>
      <c r="G162" s="4">
        <v>2</v>
      </c>
      <c r="H162" s="5">
        <f t="shared" si="16"/>
        <v>0.2</v>
      </c>
      <c r="I162" s="4">
        <v>8</v>
      </c>
      <c r="J162" s="4">
        <f t="shared" si="17"/>
        <v>16</v>
      </c>
      <c r="K162" s="4">
        <f t="shared" si="18"/>
        <v>3.2</v>
      </c>
      <c r="L162" s="4">
        <v>30</v>
      </c>
      <c r="M162" s="4">
        <v>2</v>
      </c>
      <c r="N162" s="4">
        <v>4917</v>
      </c>
      <c r="O162" s="6">
        <f t="shared" si="19"/>
        <v>0.006508033353670938</v>
      </c>
      <c r="P162" s="63">
        <v>16</v>
      </c>
      <c r="Q162" s="63">
        <v>16</v>
      </c>
      <c r="R162" s="63">
        <v>0</v>
      </c>
      <c r="S162" s="63">
        <v>0</v>
      </c>
    </row>
    <row r="163" spans="2:19" ht="12.75" customHeight="1">
      <c r="B163" s="3" t="s">
        <v>103</v>
      </c>
      <c r="C163" s="62">
        <v>6</v>
      </c>
      <c r="D163" s="3" t="s">
        <v>196</v>
      </c>
      <c r="E163" s="4">
        <v>37</v>
      </c>
      <c r="F163" s="4">
        <v>58</v>
      </c>
      <c r="G163" s="4">
        <v>7</v>
      </c>
      <c r="H163" s="5">
        <f t="shared" si="16"/>
        <v>0.1206896551724138</v>
      </c>
      <c r="I163" s="4">
        <v>51</v>
      </c>
      <c r="J163" s="4">
        <f t="shared" si="17"/>
        <v>5.285714285714286</v>
      </c>
      <c r="K163" s="4">
        <f t="shared" si="18"/>
        <v>0.6379310344827587</v>
      </c>
      <c r="L163" s="4">
        <v>13</v>
      </c>
      <c r="M163" s="4">
        <v>1</v>
      </c>
      <c r="N163" s="4">
        <v>6141</v>
      </c>
      <c r="O163" s="6">
        <f t="shared" si="19"/>
        <v>0.006025077348965967</v>
      </c>
      <c r="P163" s="63">
        <v>13</v>
      </c>
      <c r="Q163" s="63">
        <v>24</v>
      </c>
      <c r="R163" s="63">
        <v>0</v>
      </c>
      <c r="S163" s="63">
        <v>0</v>
      </c>
    </row>
    <row r="164" spans="2:19" ht="12.75" customHeight="1">
      <c r="B164" s="3" t="s">
        <v>137</v>
      </c>
      <c r="C164" s="62">
        <v>8</v>
      </c>
      <c r="D164" s="3" t="s">
        <v>195</v>
      </c>
      <c r="E164" s="4">
        <v>35</v>
      </c>
      <c r="F164" s="4">
        <v>34</v>
      </c>
      <c r="G164" s="4">
        <v>5</v>
      </c>
      <c r="H164" s="5">
        <f t="shared" si="16"/>
        <v>0.14705882352941177</v>
      </c>
      <c r="I164" s="4">
        <v>29</v>
      </c>
      <c r="J164" s="4">
        <f t="shared" si="17"/>
        <v>7</v>
      </c>
      <c r="K164" s="4">
        <f t="shared" si="18"/>
        <v>1.0294117647058822</v>
      </c>
      <c r="L164" s="4">
        <v>26</v>
      </c>
      <c r="M164" s="4">
        <v>1</v>
      </c>
      <c r="N164" s="4">
        <v>5815</v>
      </c>
      <c r="O164" s="6">
        <f t="shared" si="19"/>
        <v>0.0060189165950128975</v>
      </c>
      <c r="P164" s="63">
        <v>28</v>
      </c>
      <c r="Q164" s="63">
        <v>5</v>
      </c>
      <c r="R164" s="63">
        <v>0</v>
      </c>
      <c r="S164" s="63">
        <v>2</v>
      </c>
    </row>
    <row r="165" spans="2:19" ht="12.75" customHeight="1">
      <c r="B165" s="3" t="s">
        <v>137</v>
      </c>
      <c r="C165" s="62">
        <v>13</v>
      </c>
      <c r="D165" s="3" t="s">
        <v>193</v>
      </c>
      <c r="E165" s="4">
        <v>24</v>
      </c>
      <c r="F165" s="4">
        <v>11</v>
      </c>
      <c r="G165" s="4">
        <v>5</v>
      </c>
      <c r="H165" s="5">
        <f aca="true" t="shared" si="20" ref="H165:H179">G165/F165</f>
        <v>0.45454545454545453</v>
      </c>
      <c r="I165" s="4">
        <v>6</v>
      </c>
      <c r="J165" s="4">
        <f aca="true" t="shared" si="21" ref="J165:J179">E165/G165</f>
        <v>4.8</v>
      </c>
      <c r="K165" s="4">
        <f t="shared" si="18"/>
        <v>2.1818181818181817</v>
      </c>
      <c r="L165" s="4">
        <v>8</v>
      </c>
      <c r="M165" s="4">
        <v>1</v>
      </c>
      <c r="N165" s="4">
        <v>5195</v>
      </c>
      <c r="O165" s="6">
        <f aca="true" t="shared" si="22" ref="O165:O179">E165/N165</f>
        <v>0.0046198267564966315</v>
      </c>
      <c r="P165" s="63">
        <v>22</v>
      </c>
      <c r="Q165" s="63">
        <v>1</v>
      </c>
      <c r="R165" s="63">
        <v>1</v>
      </c>
      <c r="S165" s="63">
        <v>0</v>
      </c>
    </row>
    <row r="166" spans="2:19" ht="12.75" customHeight="1">
      <c r="B166" s="3" t="s">
        <v>137</v>
      </c>
      <c r="C166" s="62">
        <v>9</v>
      </c>
      <c r="D166" s="3" t="s">
        <v>192</v>
      </c>
      <c r="E166" s="4">
        <v>27</v>
      </c>
      <c r="F166" s="4">
        <v>14</v>
      </c>
      <c r="G166" s="4">
        <v>4</v>
      </c>
      <c r="H166" s="5">
        <f t="shared" si="20"/>
        <v>0.2857142857142857</v>
      </c>
      <c r="I166" s="4">
        <v>10</v>
      </c>
      <c r="J166" s="4">
        <f t="shared" si="21"/>
        <v>6.75</v>
      </c>
      <c r="K166" s="4">
        <f t="shared" si="18"/>
        <v>1.9285714285714286</v>
      </c>
      <c r="L166" s="4">
        <v>19</v>
      </c>
      <c r="M166" s="4">
        <v>1</v>
      </c>
      <c r="N166" s="4">
        <v>6103</v>
      </c>
      <c r="O166" s="6">
        <f t="shared" si="22"/>
        <v>0.0044240537440602985</v>
      </c>
      <c r="P166" s="63">
        <v>22</v>
      </c>
      <c r="Q166" s="63">
        <v>4</v>
      </c>
      <c r="R166" s="63">
        <v>1</v>
      </c>
      <c r="S166" s="63">
        <v>0</v>
      </c>
    </row>
    <row r="167" spans="2:19" ht="12.75" customHeight="1">
      <c r="B167" s="3" t="s">
        <v>92</v>
      </c>
      <c r="C167" s="62">
        <v>15</v>
      </c>
      <c r="D167" s="3" t="s">
        <v>191</v>
      </c>
      <c r="E167" s="4">
        <v>25</v>
      </c>
      <c r="F167" s="4">
        <v>11</v>
      </c>
      <c r="G167" s="4">
        <v>2</v>
      </c>
      <c r="H167" s="5">
        <f t="shared" si="20"/>
        <v>0.18181818181818182</v>
      </c>
      <c r="I167" s="4">
        <v>9</v>
      </c>
      <c r="J167" s="4">
        <f t="shared" si="21"/>
        <v>12.5</v>
      </c>
      <c r="K167" s="4">
        <f t="shared" si="18"/>
        <v>2.272727272727273</v>
      </c>
      <c r="L167" s="4">
        <v>22</v>
      </c>
      <c r="M167" s="4">
        <v>3</v>
      </c>
      <c r="N167" s="4">
        <v>7154</v>
      </c>
      <c r="O167" s="6">
        <f t="shared" si="22"/>
        <v>0.00349454850433324</v>
      </c>
      <c r="P167" s="63">
        <v>18</v>
      </c>
      <c r="Q167" s="63">
        <v>4</v>
      </c>
      <c r="R167" s="63">
        <v>3</v>
      </c>
      <c r="S167" s="63">
        <v>0</v>
      </c>
    </row>
    <row r="168" spans="2:19" ht="12.75" customHeight="1">
      <c r="B168" s="30" t="s">
        <v>137</v>
      </c>
      <c r="C168" s="66">
        <v>11</v>
      </c>
      <c r="D168" s="30" t="s">
        <v>180</v>
      </c>
      <c r="E168" s="61">
        <v>14</v>
      </c>
      <c r="F168" s="61">
        <v>4</v>
      </c>
      <c r="G168" s="61">
        <v>2</v>
      </c>
      <c r="H168" s="65">
        <f t="shared" si="20"/>
        <v>0.5</v>
      </c>
      <c r="I168" s="61">
        <v>2</v>
      </c>
      <c r="J168" s="64">
        <f t="shared" si="21"/>
        <v>7</v>
      </c>
      <c r="K168" s="61" t="s">
        <v>71</v>
      </c>
      <c r="L168" s="61">
        <v>13</v>
      </c>
      <c r="M168" s="61">
        <v>1</v>
      </c>
      <c r="N168" s="64">
        <v>4436</v>
      </c>
      <c r="O168" s="6">
        <f t="shared" si="22"/>
        <v>0.0031559963931469793</v>
      </c>
      <c r="P168" s="63">
        <v>14</v>
      </c>
      <c r="Q168" s="63">
        <v>0</v>
      </c>
      <c r="R168" s="63">
        <v>0</v>
      </c>
      <c r="S168" s="63">
        <v>0</v>
      </c>
    </row>
    <row r="169" spans="2:19" ht="12.75" customHeight="1">
      <c r="B169" s="3" t="s">
        <v>103</v>
      </c>
      <c r="C169" s="62">
        <v>11</v>
      </c>
      <c r="D169" s="3" t="s">
        <v>190</v>
      </c>
      <c r="E169" s="4">
        <v>19</v>
      </c>
      <c r="F169" s="4">
        <v>3</v>
      </c>
      <c r="G169" s="4">
        <v>1</v>
      </c>
      <c r="H169" s="5">
        <f t="shared" si="20"/>
        <v>0.3333333333333333</v>
      </c>
      <c r="I169" s="4">
        <v>2</v>
      </c>
      <c r="J169" s="4">
        <f t="shared" si="21"/>
        <v>19</v>
      </c>
      <c r="K169" s="4">
        <f aca="true" t="shared" si="23" ref="K169:K179">E169/F169</f>
        <v>6.333333333333333</v>
      </c>
      <c r="L169" s="4">
        <v>19</v>
      </c>
      <c r="M169" s="4">
        <v>19</v>
      </c>
      <c r="N169" s="4">
        <v>6135</v>
      </c>
      <c r="O169" s="6">
        <f t="shared" si="22"/>
        <v>0.0030969845150774244</v>
      </c>
      <c r="P169" s="63">
        <v>12</v>
      </c>
      <c r="Q169" s="63">
        <v>7</v>
      </c>
      <c r="R169" s="63">
        <v>0</v>
      </c>
      <c r="S169" s="63">
        <v>0</v>
      </c>
    </row>
    <row r="170" spans="2:19" ht="12.75" customHeight="1">
      <c r="B170" s="3" t="s">
        <v>103</v>
      </c>
      <c r="C170" s="62">
        <v>16</v>
      </c>
      <c r="D170" s="3" t="s">
        <v>188</v>
      </c>
      <c r="E170" s="4">
        <v>17</v>
      </c>
      <c r="F170" s="4">
        <v>9</v>
      </c>
      <c r="G170" s="4">
        <v>3</v>
      </c>
      <c r="H170" s="5">
        <f t="shared" si="20"/>
        <v>0.3333333333333333</v>
      </c>
      <c r="I170" s="4">
        <v>6</v>
      </c>
      <c r="J170" s="4">
        <f t="shared" si="21"/>
        <v>5.666666666666667</v>
      </c>
      <c r="K170" s="4">
        <f t="shared" si="23"/>
        <v>1.8888888888888888</v>
      </c>
      <c r="L170" s="4">
        <v>9</v>
      </c>
      <c r="M170" s="4">
        <v>1</v>
      </c>
      <c r="N170" s="4">
        <v>5808</v>
      </c>
      <c r="O170" s="6">
        <f t="shared" si="22"/>
        <v>0.0029269972451790634</v>
      </c>
      <c r="P170" s="63">
        <v>16</v>
      </c>
      <c r="Q170" s="63">
        <v>1</v>
      </c>
      <c r="R170" s="63">
        <v>0</v>
      </c>
      <c r="S170" s="63">
        <v>0</v>
      </c>
    </row>
    <row r="171" spans="2:19" ht="12.75" customHeight="1">
      <c r="B171" s="3" t="s">
        <v>187</v>
      </c>
      <c r="C171" s="62">
        <v>11</v>
      </c>
      <c r="D171" s="3" t="s">
        <v>186</v>
      </c>
      <c r="E171" s="4">
        <v>15</v>
      </c>
      <c r="F171" s="4">
        <v>14</v>
      </c>
      <c r="G171" s="4">
        <v>5</v>
      </c>
      <c r="H171" s="5">
        <f t="shared" si="20"/>
        <v>0.35714285714285715</v>
      </c>
      <c r="I171" s="4">
        <v>9</v>
      </c>
      <c r="J171" s="4">
        <f t="shared" si="21"/>
        <v>3</v>
      </c>
      <c r="K171" s="4">
        <f t="shared" si="23"/>
        <v>1.0714285714285714</v>
      </c>
      <c r="L171" s="4">
        <v>6</v>
      </c>
      <c r="M171" s="4">
        <v>1</v>
      </c>
      <c r="N171" s="4">
        <v>5173</v>
      </c>
      <c r="O171" s="6">
        <f t="shared" si="22"/>
        <v>0.002899671370578001</v>
      </c>
      <c r="P171" s="63">
        <v>12</v>
      </c>
      <c r="Q171" s="63">
        <v>2</v>
      </c>
      <c r="R171" s="63">
        <v>0</v>
      </c>
      <c r="S171" s="63">
        <v>1</v>
      </c>
    </row>
    <row r="172" spans="2:19" ht="12.75" customHeight="1">
      <c r="B172" s="3" t="s">
        <v>109</v>
      </c>
      <c r="C172" s="62">
        <v>5</v>
      </c>
      <c r="D172" s="3" t="s">
        <v>182</v>
      </c>
      <c r="E172" s="4">
        <v>16</v>
      </c>
      <c r="F172" s="4">
        <v>26</v>
      </c>
      <c r="G172" s="4">
        <v>2</v>
      </c>
      <c r="H172" s="5">
        <f t="shared" si="20"/>
        <v>0.07692307692307693</v>
      </c>
      <c r="I172" s="4">
        <v>24</v>
      </c>
      <c r="J172" s="4">
        <f t="shared" si="21"/>
        <v>8</v>
      </c>
      <c r="K172" s="4">
        <f t="shared" si="23"/>
        <v>0.6153846153846154</v>
      </c>
      <c r="L172" s="4">
        <v>11</v>
      </c>
      <c r="M172" s="4">
        <v>5</v>
      </c>
      <c r="N172" s="4">
        <v>6032</v>
      </c>
      <c r="O172" s="6">
        <f t="shared" si="22"/>
        <v>0.002652519893899204</v>
      </c>
      <c r="P172" s="63">
        <v>12</v>
      </c>
      <c r="Q172" s="63">
        <v>4</v>
      </c>
      <c r="R172" s="63">
        <v>0</v>
      </c>
      <c r="S172" s="63">
        <v>0</v>
      </c>
    </row>
    <row r="173" spans="2:19" ht="12.75" customHeight="1">
      <c r="B173" s="3" t="s">
        <v>117</v>
      </c>
      <c r="C173" s="62">
        <v>5</v>
      </c>
      <c r="D173" s="3" t="s">
        <v>185</v>
      </c>
      <c r="E173" s="4">
        <v>18</v>
      </c>
      <c r="F173" s="4">
        <v>28</v>
      </c>
      <c r="G173" s="4">
        <v>6</v>
      </c>
      <c r="H173" s="5">
        <f t="shared" si="20"/>
        <v>0.21428571428571427</v>
      </c>
      <c r="I173" s="4">
        <v>22</v>
      </c>
      <c r="J173" s="4">
        <f t="shared" si="21"/>
        <v>3</v>
      </c>
      <c r="K173" s="4">
        <f t="shared" si="23"/>
        <v>0.6428571428571429</v>
      </c>
      <c r="L173" s="4">
        <v>8</v>
      </c>
      <c r="M173" s="4">
        <v>1</v>
      </c>
      <c r="N173" s="4">
        <v>6895</v>
      </c>
      <c r="O173" s="6">
        <f t="shared" si="22"/>
        <v>0.002610587382160986</v>
      </c>
      <c r="P173" s="63">
        <v>12</v>
      </c>
      <c r="Q173" s="63">
        <v>5</v>
      </c>
      <c r="R173" s="63">
        <v>0</v>
      </c>
      <c r="S173" s="63">
        <v>1</v>
      </c>
    </row>
    <row r="174" spans="2:19" ht="12.75" customHeight="1">
      <c r="B174" s="3" t="s">
        <v>103</v>
      </c>
      <c r="C174" s="62">
        <v>14</v>
      </c>
      <c r="D174" s="3" t="s">
        <v>184</v>
      </c>
      <c r="E174" s="4">
        <v>12</v>
      </c>
      <c r="F174" s="4">
        <v>30</v>
      </c>
      <c r="G174" s="4">
        <v>3</v>
      </c>
      <c r="H174" s="5">
        <f t="shared" si="20"/>
        <v>0.1</v>
      </c>
      <c r="I174" s="4">
        <v>27</v>
      </c>
      <c r="J174" s="4">
        <f t="shared" si="21"/>
        <v>4</v>
      </c>
      <c r="K174" s="4">
        <f t="shared" si="23"/>
        <v>0.4</v>
      </c>
      <c r="L174" s="4">
        <v>7</v>
      </c>
      <c r="M174" s="4">
        <v>2</v>
      </c>
      <c r="N174" s="4">
        <v>6206</v>
      </c>
      <c r="O174" s="6">
        <f t="shared" si="22"/>
        <v>0.0019336126329358686</v>
      </c>
      <c r="P174" s="63">
        <v>11</v>
      </c>
      <c r="Q174" s="63">
        <v>1</v>
      </c>
      <c r="R174" s="63">
        <v>0</v>
      </c>
      <c r="S174" s="63">
        <v>0</v>
      </c>
    </row>
    <row r="175" spans="2:19" ht="12.75" customHeight="1">
      <c r="B175" s="30" t="s">
        <v>109</v>
      </c>
      <c r="C175" s="66">
        <v>6</v>
      </c>
      <c r="D175" s="30" t="s">
        <v>183</v>
      </c>
      <c r="E175" s="64">
        <v>11</v>
      </c>
      <c r="F175" s="64">
        <v>9</v>
      </c>
      <c r="G175" s="64">
        <v>2</v>
      </c>
      <c r="H175" s="65">
        <f t="shared" si="20"/>
        <v>0.2222222222222222</v>
      </c>
      <c r="I175" s="64">
        <v>7</v>
      </c>
      <c r="J175" s="64">
        <f t="shared" si="21"/>
        <v>5.5</v>
      </c>
      <c r="K175" s="64">
        <f t="shared" si="23"/>
        <v>1.2222222222222223</v>
      </c>
      <c r="L175" s="64">
        <v>6</v>
      </c>
      <c r="M175" s="64">
        <v>5</v>
      </c>
      <c r="N175" s="64">
        <v>5901</v>
      </c>
      <c r="O175" s="68">
        <f t="shared" si="22"/>
        <v>0.0018640908320623623</v>
      </c>
      <c r="P175" s="67">
        <v>8</v>
      </c>
      <c r="Q175" s="67">
        <v>3</v>
      </c>
      <c r="R175" s="67">
        <v>0</v>
      </c>
      <c r="S175" s="67">
        <v>0</v>
      </c>
    </row>
    <row r="176" spans="2:19" ht="12.75" customHeight="1">
      <c r="B176" s="3" t="s">
        <v>79</v>
      </c>
      <c r="C176" s="62">
        <v>2</v>
      </c>
      <c r="D176" s="3" t="s">
        <v>181</v>
      </c>
      <c r="E176" s="4">
        <v>8</v>
      </c>
      <c r="F176" s="4">
        <v>4</v>
      </c>
      <c r="G176" s="4">
        <v>1</v>
      </c>
      <c r="H176" s="5">
        <f t="shared" si="20"/>
        <v>0.25</v>
      </c>
      <c r="I176" s="4">
        <v>3</v>
      </c>
      <c r="J176" s="4">
        <f t="shared" si="21"/>
        <v>8</v>
      </c>
      <c r="K176" s="4">
        <f t="shared" si="23"/>
        <v>2</v>
      </c>
      <c r="L176" s="4">
        <v>16</v>
      </c>
      <c r="M176" s="4">
        <v>16</v>
      </c>
      <c r="N176" s="4">
        <v>5921</v>
      </c>
      <c r="O176" s="6">
        <f t="shared" si="22"/>
        <v>0.0013511231210944098</v>
      </c>
      <c r="P176" s="63">
        <v>8</v>
      </c>
      <c r="Q176" s="63">
        <v>0</v>
      </c>
      <c r="R176" s="63">
        <v>0</v>
      </c>
      <c r="S176" s="63">
        <v>0</v>
      </c>
    </row>
    <row r="177" spans="2:19" ht="12.75" customHeight="1">
      <c r="B177" s="3" t="s">
        <v>137</v>
      </c>
      <c r="C177" s="62">
        <v>11</v>
      </c>
      <c r="D177" s="3" t="s">
        <v>179</v>
      </c>
      <c r="E177" s="4">
        <v>4</v>
      </c>
      <c r="F177" s="4">
        <v>18</v>
      </c>
      <c r="G177" s="4">
        <v>3</v>
      </c>
      <c r="H177" s="5">
        <f t="shared" si="20"/>
        <v>0.16666666666666666</v>
      </c>
      <c r="I177" s="4">
        <v>15</v>
      </c>
      <c r="J177" s="4">
        <f t="shared" si="21"/>
        <v>1.3333333333333333</v>
      </c>
      <c r="K177" s="4">
        <f t="shared" si="23"/>
        <v>0.2222222222222222</v>
      </c>
      <c r="L177" s="4">
        <v>2</v>
      </c>
      <c r="M177" s="4">
        <v>1</v>
      </c>
      <c r="N177" s="4">
        <v>4436</v>
      </c>
      <c r="O177" s="6">
        <f t="shared" si="22"/>
        <v>0.0009017132551848512</v>
      </c>
      <c r="P177" s="63">
        <v>3</v>
      </c>
      <c r="Q177" s="63">
        <v>1</v>
      </c>
      <c r="R177" s="63">
        <v>0</v>
      </c>
      <c r="S177" s="63">
        <v>0</v>
      </c>
    </row>
    <row r="178" spans="2:19" ht="12.75" customHeight="1">
      <c r="B178" s="3" t="s">
        <v>170</v>
      </c>
      <c r="C178" s="62">
        <v>4</v>
      </c>
      <c r="D178" s="3" t="s">
        <v>178</v>
      </c>
      <c r="E178" s="4">
        <v>5</v>
      </c>
      <c r="F178" s="4">
        <v>36</v>
      </c>
      <c r="G178" s="4">
        <v>3</v>
      </c>
      <c r="H178" s="5">
        <f t="shared" si="20"/>
        <v>0.08333333333333333</v>
      </c>
      <c r="I178" s="4">
        <v>33</v>
      </c>
      <c r="J178" s="4">
        <f t="shared" si="21"/>
        <v>1.6666666666666667</v>
      </c>
      <c r="K178" s="4">
        <f t="shared" si="23"/>
        <v>0.1388888888888889</v>
      </c>
      <c r="L178" s="4">
        <v>3</v>
      </c>
      <c r="M178" s="4">
        <v>1</v>
      </c>
      <c r="N178" s="4">
        <v>6443</v>
      </c>
      <c r="O178" s="6">
        <f t="shared" si="22"/>
        <v>0.0007760360080707744</v>
      </c>
      <c r="P178" s="63">
        <v>4</v>
      </c>
      <c r="Q178" s="63">
        <v>1</v>
      </c>
      <c r="R178" s="63">
        <v>0</v>
      </c>
      <c r="S178" s="63">
        <v>0</v>
      </c>
    </row>
    <row r="179" spans="2:19" ht="12" customHeight="1">
      <c r="B179" s="3" t="s">
        <v>97</v>
      </c>
      <c r="C179" s="62">
        <v>11</v>
      </c>
      <c r="D179" s="3" t="s">
        <v>177</v>
      </c>
      <c r="E179" s="4">
        <v>2</v>
      </c>
      <c r="F179" s="4">
        <v>11</v>
      </c>
      <c r="G179" s="4">
        <v>1</v>
      </c>
      <c r="H179" s="5">
        <f t="shared" si="20"/>
        <v>0.09090909090909091</v>
      </c>
      <c r="I179" s="4">
        <v>10</v>
      </c>
      <c r="J179" s="4">
        <f t="shared" si="21"/>
        <v>2</v>
      </c>
      <c r="K179" s="4">
        <f t="shared" si="23"/>
        <v>0.18181818181818182</v>
      </c>
      <c r="L179" s="4">
        <v>2</v>
      </c>
      <c r="M179" s="4">
        <v>2</v>
      </c>
      <c r="N179" s="4">
        <v>6497</v>
      </c>
      <c r="O179" s="6">
        <f t="shared" si="22"/>
        <v>0.00030783438510081576</v>
      </c>
      <c r="P179" s="63">
        <v>2</v>
      </c>
      <c r="Q179" s="63">
        <v>0</v>
      </c>
      <c r="R179" s="63">
        <v>0</v>
      </c>
      <c r="S179" s="63">
        <v>0</v>
      </c>
    </row>
    <row r="180" spans="2:19" ht="12.75" customHeight="1">
      <c r="B180" s="3" t="s">
        <v>170</v>
      </c>
      <c r="C180" s="62">
        <v>3</v>
      </c>
      <c r="D180" s="3" t="s">
        <v>176</v>
      </c>
      <c r="E180" s="7" t="s">
        <v>71</v>
      </c>
      <c r="F180" s="61">
        <v>1</v>
      </c>
      <c r="G180" s="7" t="s">
        <v>71</v>
      </c>
      <c r="H180" s="7" t="s">
        <v>71</v>
      </c>
      <c r="I180" s="7" t="s">
        <v>71</v>
      </c>
      <c r="J180" s="7" t="s">
        <v>71</v>
      </c>
      <c r="K180" s="7" t="s">
        <v>71</v>
      </c>
      <c r="L180" s="7"/>
      <c r="M180" s="7"/>
      <c r="N180" s="7">
        <v>5603</v>
      </c>
      <c r="O180" s="7" t="s">
        <v>71</v>
      </c>
      <c r="P180" s="7" t="s">
        <v>71</v>
      </c>
      <c r="Q180" s="7" t="s">
        <v>71</v>
      </c>
      <c r="R180" s="7" t="s">
        <v>71</v>
      </c>
      <c r="S180" s="7" t="s">
        <v>71</v>
      </c>
    </row>
    <row r="181" spans="2:19" ht="13" customHeight="1">
      <c r="B181" s="8" t="s">
        <v>103</v>
      </c>
      <c r="C181" s="59">
        <v>6</v>
      </c>
      <c r="D181" s="8" t="s">
        <v>175</v>
      </c>
      <c r="E181" s="7" t="s">
        <v>71</v>
      </c>
      <c r="F181" s="7" t="s">
        <v>71</v>
      </c>
      <c r="G181" s="7" t="s">
        <v>71</v>
      </c>
      <c r="H181" s="7" t="s">
        <v>71</v>
      </c>
      <c r="I181" s="7" t="s">
        <v>71</v>
      </c>
      <c r="J181" s="7" t="s">
        <v>71</v>
      </c>
      <c r="K181" s="7" t="s">
        <v>71</v>
      </c>
      <c r="L181" s="7" t="s">
        <v>71</v>
      </c>
      <c r="M181" s="7" t="s">
        <v>71</v>
      </c>
      <c r="N181" s="9">
        <v>6141</v>
      </c>
      <c r="O181" s="7" t="s">
        <v>71</v>
      </c>
      <c r="P181" s="7" t="s">
        <v>71</v>
      </c>
      <c r="Q181" s="7" t="s">
        <v>71</v>
      </c>
      <c r="R181" s="7" t="s">
        <v>71</v>
      </c>
      <c r="S181" s="7" t="s">
        <v>71</v>
      </c>
    </row>
    <row r="182" spans="2:19" ht="13" customHeight="1">
      <c r="B182" s="8" t="s">
        <v>103</v>
      </c>
      <c r="C182" s="59">
        <v>8</v>
      </c>
      <c r="D182" s="8" t="s">
        <v>174</v>
      </c>
      <c r="E182" s="7" t="s">
        <v>71</v>
      </c>
      <c r="F182" s="7" t="s">
        <v>71</v>
      </c>
      <c r="G182" s="7" t="s">
        <v>71</v>
      </c>
      <c r="H182" s="7" t="s">
        <v>71</v>
      </c>
      <c r="I182" s="7" t="s">
        <v>71</v>
      </c>
      <c r="J182" s="7" t="s">
        <v>71</v>
      </c>
      <c r="K182" s="7" t="s">
        <v>71</v>
      </c>
      <c r="L182" s="7" t="s">
        <v>71</v>
      </c>
      <c r="M182" s="7" t="s">
        <v>71</v>
      </c>
      <c r="N182" s="9">
        <v>6461</v>
      </c>
      <c r="O182" s="7" t="s">
        <v>71</v>
      </c>
      <c r="P182" s="7" t="s">
        <v>71</v>
      </c>
      <c r="Q182" s="7" t="s">
        <v>71</v>
      </c>
      <c r="R182" s="7" t="s">
        <v>71</v>
      </c>
      <c r="S182" s="7" t="s">
        <v>71</v>
      </c>
    </row>
    <row r="183" spans="2:19" ht="12.75" customHeight="1">
      <c r="B183" s="8" t="s">
        <v>173</v>
      </c>
      <c r="C183" s="59">
        <v>3</v>
      </c>
      <c r="D183" s="8" t="s">
        <v>172</v>
      </c>
      <c r="E183" s="7" t="s">
        <v>71</v>
      </c>
      <c r="F183" s="7" t="s">
        <v>71</v>
      </c>
      <c r="G183" s="7" t="s">
        <v>71</v>
      </c>
      <c r="H183" s="7" t="s">
        <v>71</v>
      </c>
      <c r="I183" s="7" t="s">
        <v>71</v>
      </c>
      <c r="J183" s="7" t="s">
        <v>71</v>
      </c>
      <c r="K183" s="7" t="s">
        <v>71</v>
      </c>
      <c r="L183" s="7" t="s">
        <v>71</v>
      </c>
      <c r="M183" s="7" t="s">
        <v>71</v>
      </c>
      <c r="N183" s="9">
        <v>5137</v>
      </c>
      <c r="O183" s="7" t="s">
        <v>71</v>
      </c>
      <c r="P183" s="7" t="s">
        <v>71</v>
      </c>
      <c r="Q183" s="7" t="s">
        <v>71</v>
      </c>
      <c r="R183" s="7" t="s">
        <v>71</v>
      </c>
      <c r="S183" s="7" t="s">
        <v>71</v>
      </c>
    </row>
    <row r="184" spans="2:19" ht="12.75" customHeight="1">
      <c r="B184" s="8" t="s">
        <v>139</v>
      </c>
      <c r="C184" s="59">
        <v>6</v>
      </c>
      <c r="D184" s="8" t="s">
        <v>171</v>
      </c>
      <c r="E184" s="7" t="s">
        <v>71</v>
      </c>
      <c r="F184" s="7" t="s">
        <v>71</v>
      </c>
      <c r="G184" s="7" t="s">
        <v>71</v>
      </c>
      <c r="H184" s="7" t="s">
        <v>71</v>
      </c>
      <c r="I184" s="7" t="s">
        <v>71</v>
      </c>
      <c r="J184" s="7" t="s">
        <v>71</v>
      </c>
      <c r="K184" s="7" t="s">
        <v>71</v>
      </c>
      <c r="L184" s="7" t="s">
        <v>71</v>
      </c>
      <c r="M184" s="7" t="s">
        <v>71</v>
      </c>
      <c r="N184" s="9">
        <v>6256</v>
      </c>
      <c r="O184" s="7" t="s">
        <v>71</v>
      </c>
      <c r="P184" s="7" t="s">
        <v>71</v>
      </c>
      <c r="Q184" s="7" t="s">
        <v>71</v>
      </c>
      <c r="R184" s="7" t="s">
        <v>71</v>
      </c>
      <c r="S184" s="7" t="s">
        <v>71</v>
      </c>
    </row>
    <row r="185" spans="2:19" ht="12.75" customHeight="1">
      <c r="B185" s="8" t="s">
        <v>170</v>
      </c>
      <c r="C185" s="59">
        <v>1</v>
      </c>
      <c r="D185" s="60" t="s">
        <v>169</v>
      </c>
      <c r="E185" s="7" t="s">
        <v>71</v>
      </c>
      <c r="F185" s="7" t="s">
        <v>71</v>
      </c>
      <c r="G185" s="7" t="s">
        <v>71</v>
      </c>
      <c r="H185" s="7" t="s">
        <v>71</v>
      </c>
      <c r="I185" s="7" t="s">
        <v>71</v>
      </c>
      <c r="J185" s="7" t="s">
        <v>71</v>
      </c>
      <c r="K185" s="7" t="s">
        <v>71</v>
      </c>
      <c r="L185" s="7" t="s">
        <v>71</v>
      </c>
      <c r="M185" s="7" t="s">
        <v>71</v>
      </c>
      <c r="N185" s="7">
        <v>5651</v>
      </c>
      <c r="O185" s="7" t="s">
        <v>71</v>
      </c>
      <c r="P185" s="7" t="s">
        <v>71</v>
      </c>
      <c r="Q185" s="7" t="s">
        <v>71</v>
      </c>
      <c r="R185" s="7" t="s">
        <v>71</v>
      </c>
      <c r="S185" s="7" t="s">
        <v>71</v>
      </c>
    </row>
    <row r="186" spans="2:19" ht="12.75" customHeight="1">
      <c r="B186" s="8" t="s">
        <v>137</v>
      </c>
      <c r="C186" s="59">
        <v>12</v>
      </c>
      <c r="D186" s="8" t="s">
        <v>168</v>
      </c>
      <c r="E186" s="7" t="s">
        <v>71</v>
      </c>
      <c r="F186" s="7" t="s">
        <v>71</v>
      </c>
      <c r="G186" s="7" t="s">
        <v>71</v>
      </c>
      <c r="H186" s="7" t="s">
        <v>71</v>
      </c>
      <c r="I186" s="7" t="s">
        <v>71</v>
      </c>
      <c r="J186" s="7" t="s">
        <v>71</v>
      </c>
      <c r="K186" s="7" t="s">
        <v>71</v>
      </c>
      <c r="L186" s="7" t="s">
        <v>71</v>
      </c>
      <c r="M186" s="7" t="s">
        <v>71</v>
      </c>
      <c r="N186" s="9">
        <v>5678</v>
      </c>
      <c r="O186" s="7" t="s">
        <v>71</v>
      </c>
      <c r="P186" s="7" t="s">
        <v>71</v>
      </c>
      <c r="Q186" s="7" t="s">
        <v>71</v>
      </c>
      <c r="R186" s="7" t="s">
        <v>71</v>
      </c>
      <c r="S186" s="7" t="s">
        <v>71</v>
      </c>
    </row>
    <row r="187" spans="2:19" ht="12.75" customHeight="1">
      <c r="B187" s="58" t="s">
        <v>77</v>
      </c>
      <c r="C187" s="58"/>
      <c r="D187" s="58"/>
      <c r="E187" s="55">
        <f>SUM(E5:E186)</f>
        <v>214930</v>
      </c>
      <c r="F187" s="55">
        <f>SUM(F6:F186)</f>
        <v>28718</v>
      </c>
      <c r="G187" s="55">
        <f>SUM(G6:G186)</f>
        <v>6139</v>
      </c>
      <c r="H187" s="57">
        <f>G187/F187</f>
        <v>0.21376836827077095</v>
      </c>
      <c r="I187" s="55">
        <f>SUM(I6:I186)</f>
        <v>22578</v>
      </c>
      <c r="J187" s="56">
        <f>E187/G187</f>
        <v>35.01058804365532</v>
      </c>
      <c r="K187" s="56">
        <f>E187/F187</f>
        <v>7.48415627829236</v>
      </c>
      <c r="L187" s="55"/>
      <c r="M187" s="55"/>
      <c r="N187" s="55"/>
      <c r="O187" s="54"/>
      <c r="P187" s="54">
        <f>SUM(P5:P186)</f>
        <v>150932</v>
      </c>
      <c r="Q187" s="54">
        <f>SUM(Q5:Q186)</f>
        <v>54331</v>
      </c>
      <c r="R187" s="54">
        <f>SUM(R5:R186)</f>
        <v>2055</v>
      </c>
      <c r="S187" s="54">
        <f>SUM(S5:S186)</f>
        <v>7612</v>
      </c>
    </row>
    <row r="188" spans="2:19" ht="12.75" customHeight="1">
      <c r="B188" s="83"/>
      <c r="C188" s="84"/>
      <c r="D188" s="84"/>
      <c r="E188" s="85"/>
      <c r="F188" s="85"/>
      <c r="G188" s="85"/>
      <c r="H188" s="86"/>
      <c r="I188" s="85"/>
      <c r="J188" s="79"/>
      <c r="K188" s="79"/>
      <c r="L188" s="85"/>
      <c r="M188" s="87"/>
      <c r="N188" s="88"/>
      <c r="O188" s="89"/>
      <c r="P188" s="89"/>
      <c r="Q188" s="89"/>
      <c r="R188" s="89"/>
      <c r="S188" s="89"/>
    </row>
    <row r="189" spans="2:19" ht="12.75" customHeight="1">
      <c r="B189" s="75"/>
      <c r="C189" s="76"/>
      <c r="D189" s="76"/>
      <c r="E189" s="77"/>
      <c r="F189" s="77"/>
      <c r="G189" s="77"/>
      <c r="H189" s="78"/>
      <c r="I189" s="77"/>
      <c r="J189" s="79"/>
      <c r="K189" s="79"/>
      <c r="L189" s="77"/>
      <c r="M189" s="80"/>
      <c r="N189" s="81"/>
      <c r="O189" s="82"/>
      <c r="P189" s="82"/>
      <c r="Q189" s="82"/>
      <c r="R189" s="82"/>
      <c r="S189" s="82"/>
    </row>
    <row r="190" spans="2:13" ht="31.5">
      <c r="B190" s="121" t="s">
        <v>88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3"/>
    </row>
    <row r="191" spans="2:13" ht="28.5">
      <c r="B191" s="124" t="s">
        <v>167</v>
      </c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6"/>
    </row>
    <row r="192" spans="2:13" ht="90">
      <c r="B192" s="47" t="s">
        <v>86</v>
      </c>
      <c r="C192" s="53" t="s">
        <v>166</v>
      </c>
      <c r="D192" s="52" t="s">
        <v>18</v>
      </c>
      <c r="E192" s="47" t="s">
        <v>2</v>
      </c>
      <c r="F192" s="51" t="s">
        <v>3</v>
      </c>
      <c r="G192" s="50" t="s">
        <v>85</v>
      </c>
      <c r="H192" s="49" t="s">
        <v>84</v>
      </c>
      <c r="I192" s="49" t="s">
        <v>83</v>
      </c>
      <c r="J192" s="48" t="s">
        <v>82</v>
      </c>
      <c r="K192" s="48" t="s">
        <v>8</v>
      </c>
      <c r="L192" s="47" t="s">
        <v>81</v>
      </c>
      <c r="M192" s="47" t="s">
        <v>80</v>
      </c>
    </row>
    <row r="193" spans="2:13" ht="15">
      <c r="B193" s="45" t="s">
        <v>90</v>
      </c>
      <c r="C193" s="46">
        <v>10</v>
      </c>
      <c r="D193" s="45" t="s">
        <v>165</v>
      </c>
      <c r="E193" s="43" t="s">
        <v>71</v>
      </c>
      <c r="F193" s="43" t="s">
        <v>71</v>
      </c>
      <c r="G193" s="43" t="s">
        <v>71</v>
      </c>
      <c r="H193" s="44" t="s">
        <v>71</v>
      </c>
      <c r="I193" s="43"/>
      <c r="J193" s="43" t="s">
        <v>71</v>
      </c>
      <c r="K193" s="43" t="s">
        <v>71</v>
      </c>
      <c r="L193" s="42">
        <v>6037</v>
      </c>
      <c r="M193" s="33">
        <v>0</v>
      </c>
    </row>
    <row r="194" spans="2:13" ht="12.75" customHeight="1">
      <c r="B194" s="41" t="s">
        <v>137</v>
      </c>
      <c r="C194" s="40">
        <v>3</v>
      </c>
      <c r="D194" s="39" t="s">
        <v>164</v>
      </c>
      <c r="E194" s="38">
        <v>18</v>
      </c>
      <c r="F194" s="36">
        <v>16</v>
      </c>
      <c r="G194" s="36">
        <v>2</v>
      </c>
      <c r="H194" s="37">
        <f>(G194/F194)</f>
        <v>0.125</v>
      </c>
      <c r="I194" s="36">
        <v>14</v>
      </c>
      <c r="J194" s="35">
        <f>E194/G194</f>
        <v>9</v>
      </c>
      <c r="K194" s="35">
        <f>E194/F194</f>
        <v>1.125</v>
      </c>
      <c r="L194" s="34">
        <v>4487</v>
      </c>
      <c r="M194" s="33">
        <f>E194/L194</f>
        <v>0.004011589034989971</v>
      </c>
    </row>
    <row r="195" ht="12.75" customHeight="1"/>
    <row r="196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autoFilter ref="B4:S186">
    <sortState ref="B5:S194">
      <sortCondition descending="1" sortBy="value" ref="O5:O194"/>
    </sortState>
  </autoFilter>
  <mergeCells count="5">
    <mergeCell ref="B2:D2"/>
    <mergeCell ref="B3:D3"/>
    <mergeCell ref="B190:M190"/>
    <mergeCell ref="B191:M191"/>
    <mergeCell ref="E2:S2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Canuto Delgado</dc:creator>
  <cp:keywords/>
  <dc:description/>
  <cp:lastModifiedBy>Ivan Canuto Delgado</cp:lastModifiedBy>
  <dcterms:created xsi:type="dcterms:W3CDTF">2017-11-10T19:47:50Z</dcterms:created>
  <dcterms:modified xsi:type="dcterms:W3CDTF">2017-11-11T18:40:43Z</dcterms:modified>
  <cp:category/>
  <cp:version/>
  <cp:contentType/>
  <cp:contentStatus/>
</cp:coreProperties>
</file>