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4475" windowHeight="11880" activeTab="1"/>
  </bookViews>
  <sheets>
    <sheet name="Resumen" sheetId="1" r:id="rId1"/>
    <sheet name="Presidencia" sheetId="3" r:id="rId2"/>
  </sheets>
  <definedNames/>
  <calcPr calcId="171027"/>
</workbook>
</file>

<file path=xl/sharedStrings.xml><?xml version="1.0" encoding="utf-8"?>
<sst xmlns="http://schemas.openxmlformats.org/spreadsheetml/2006/main" count="111" uniqueCount="86">
  <si>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</si>
  <si>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</si>
  <si>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</si>
  <si>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</si>
  <si>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</si>
  <si>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</si>
  <si>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</si>
  <si>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</si>
  <si>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TOTAL</t>
  </si>
  <si>
    <t>Aspirante</t>
  </si>
  <si>
    <t>MAX. de apoyos por auxiliar</t>
  </si>
  <si>
    <t>Umbral</t>
  </si>
  <si>
    <t>Avance (%)</t>
  </si>
  <si>
    <t>JAIME HELIODORO RODRIGUEZ  CALDERON</t>
  </si>
  <si>
    <t>ARMANDO RÍOS PITER</t>
  </si>
  <si>
    <t xml:space="preserve">MARGARITA ESTER ZAVALA GÓMEZ DEL CAMPO </t>
  </si>
  <si>
    <t>EDGAR ULISES PORTILLO FIGUEROA</t>
  </si>
  <si>
    <t>MA. DE JESÚS PATRICIO MARTÍNEZ</t>
  </si>
  <si>
    <t>MIN de apoyos por auxiliar</t>
  </si>
  <si>
    <t>PEDRO FERRIZ DE CON</t>
  </si>
  <si>
    <t>CARLOS ANTONIO MIMENZA NOVELO</t>
  </si>
  <si>
    <t>EDUARDO SANTILLÁN CARPINTEIRO</t>
  </si>
  <si>
    <t>PORFIRIO  MORENO JIMÉNEZ</t>
  </si>
  <si>
    <t>GERARDO MOJICA NERIA</t>
  </si>
  <si>
    <t>MARCO FERRARA VILLARREAL</t>
  </si>
  <si>
    <t>JOSÉ FRANCISCO FLORES CARBALLIDO</t>
  </si>
  <si>
    <t>GONZALO NAVOR LANCHE</t>
  </si>
  <si>
    <t>LUIS MODESTO PONCE DE LEÓN ARMENTA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</si>
  <si>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</si>
  <si>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</si>
  <si>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</si>
  <si>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</si>
  <si>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</si>
  <si>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</si>
  <si>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</si>
  <si>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</si>
  <si>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</si>
  <si>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</si>
  <si>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</si>
  <si>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</si>
  <si>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</si>
  <si>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</si>
  <si>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</si>
  <si>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</si>
  <si>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</si>
  <si>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</si>
  <si>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</si>
  <si>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DANTE FIGUEROA GALEANA</t>
  </si>
  <si>
    <t>FRANCISCO JAVIER BECERRIL LÓPEZ</t>
  </si>
  <si>
    <t>MANUEL ANTONIO ROMO AGUIRRE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</si>
  <si>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</si>
  <si>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</si>
  <si>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</si>
  <si>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</si>
  <si>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</si>
  <si>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</si>
  <si>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</si>
  <si>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</si>
  <si>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</si>
  <si>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</si>
  <si>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</si>
  <si>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</si>
  <si>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</si>
  <si>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</si>
  <si>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</si>
  <si>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</si>
  <si>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</si>
  <si>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</si>
  <si>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</si>
  <si>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</si>
  <si>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</si>
  <si>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Aspirantes a la Presidencia de la República (48)</t>
  </si>
  <si>
    <t>Orden por nivel de avance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</si>
  <si>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</si>
  <si>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</si>
  <si>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</si>
  <si>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</si>
  <si>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</si>
  <si>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</si>
  <si>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</si>
  <si>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</si>
  <si>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</si>
  <si>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</si>
  <si>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</si>
  <si>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</si>
  <si>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Corte: 10/feb
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</si>
</sst>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family val="2"/>
    </font>
    <font>
      <sz val="11"/>
      <name val="Calibri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0"/>
      <name val="Calibri"/>
      <family val="2"/>
    </font>
    <font>
      <b/>
      <sz val="20"/>
      <color rgb="FF950054"/>
      <name val="Calibri"/>
      <family val="2"/>
    </font>
    <font>
      <b/>
      <sz val="11"/>
      <color theme="0"/>
      <name val="Calibri"/>
      <family val="2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  <font>
      <sz val="10"/>
      <name val="Calibri Light"/>
      <family val="2"/>
      <scheme val="major"/>
    </font>
    <font>
      <b/>
      <sz val="11"/>
      <color rgb="FFFFFFFF"/>
      <name val="Calibri"/>
      <family val="2"/>
    </font>
    <font>
      <b/>
      <sz val="10"/>
      <color indexed="9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0" fontId="10" fillId="2" borderId="1" xfId="21" applyFont="1" applyFill="1" applyBorder="1" applyAlignment="1">
      <alignment horizontal="center" wrapText="1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3" fontId="11" fillId="3" borderId="1" xfId="21" applyNumberFormat="1" applyFont="1" applyFill="1" applyBorder="1" applyAlignment="1">
      <alignment horizontal="center" vertical="center" wrapText="1"/>
      <protection/>
    </xf>
    <xf numFmtId="3" fontId="1" fillId="2" borderId="1" xfId="20" applyNumberFormat="1" applyFont="1" applyFill="1" applyBorder="1" applyAlignment="1">
      <alignment horizontal="center" vertical="center"/>
      <protection/>
    </xf>
    <xf numFmtId="0" fontId="12" fillId="2" borderId="1" xfId="22" applyFont="1" applyFill="1" applyBorder="1" applyAlignment="1">
      <alignment horizontal="center"/>
      <protection/>
    </xf>
    <xf numFmtId="0" fontId="13" fillId="4" borderId="1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>
      <alignment/>
      <protection/>
    </xf>
    <xf numFmtId="0" fontId="0" fillId="5" borderId="2" xfId="20" applyFill="1" applyBorder="1">
      <alignment/>
      <protection/>
    </xf>
    <xf numFmtId="0" fontId="0" fillId="5" borderId="3" xfId="20" applyFill="1" applyBorder="1">
      <alignment/>
      <protection/>
    </xf>
    <xf numFmtId="0" fontId="0" fillId="5" borderId="4" xfId="20" applyFill="1" applyBorder="1">
      <alignment/>
      <protection/>
    </xf>
    <xf numFmtId="3" fontId="0" fillId="5" borderId="5" xfId="20" applyNumberFormat="1" applyFill="1" applyBorder="1">
      <alignment/>
      <protection/>
    </xf>
    <xf numFmtId="3" fontId="0" fillId="5" borderId="0" xfId="20" applyNumberFormat="1" applyFill="1" applyBorder="1">
      <alignment/>
      <protection/>
    </xf>
    <xf numFmtId="0" fontId="0" fillId="5" borderId="0" xfId="20" applyFill="1" applyBorder="1">
      <alignment/>
      <protection/>
    </xf>
    <xf numFmtId="0" fontId="0" fillId="5" borderId="6" xfId="20" applyFill="1" applyBorder="1">
      <alignment/>
      <protection/>
    </xf>
    <xf numFmtId="0" fontId="0" fillId="5" borderId="5" xfId="20" applyFill="1" applyBorder="1">
      <alignment/>
      <protection/>
    </xf>
    <xf numFmtId="0" fontId="14" fillId="3" borderId="1" xfId="21" applyFont="1" applyFill="1" applyBorder="1" applyAlignment="1">
      <alignment horizontal="center" vertical="center" wrapText="1"/>
      <protection/>
    </xf>
    <xf numFmtId="3" fontId="14" fillId="3" borderId="1" xfId="21" applyNumberFormat="1" applyFont="1" applyFill="1" applyBorder="1" applyAlignment="1">
      <alignment horizontal="center" vertical="center" wrapText="1"/>
      <protection/>
    </xf>
    <xf numFmtId="0" fontId="0" fillId="5" borderId="7" xfId="20" applyFill="1" applyBorder="1">
      <alignment/>
      <protection/>
    </xf>
    <xf numFmtId="0" fontId="0" fillId="5" borderId="8" xfId="20" applyFill="1" applyBorder="1">
      <alignment/>
      <protection/>
    </xf>
    <xf numFmtId="0" fontId="0" fillId="5" borderId="9" xfId="20" applyFill="1" applyBorder="1">
      <alignment/>
      <protection/>
    </xf>
    <xf numFmtId="9" fontId="1" fillId="2" borderId="1" xfId="24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/>
    </xf>
    <xf numFmtId="9" fontId="15" fillId="0" borderId="1" xfId="23" applyFont="1" applyBorder="1" applyAlignment="1">
      <alignment horizontal="center" vertical="center"/>
    </xf>
    <xf numFmtId="1" fontId="15" fillId="0" borderId="1" xfId="23" applyNumberFormat="1" applyFont="1" applyBorder="1" applyAlignment="1">
      <alignment horizontal="center" vertical="center"/>
    </xf>
    <xf numFmtId="3" fontId="15" fillId="6" borderId="1" xfId="0" applyNumberFormat="1" applyFont="1" applyFill="1" applyBorder="1" applyAlignment="1" quotePrefix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 wrapText="1"/>
    </xf>
    <xf numFmtId="9" fontId="17" fillId="3" borderId="1" xfId="23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3" fontId="0" fillId="0" borderId="0" xfId="0" applyNumberFormat="1"/>
    <xf numFmtId="0" fontId="9" fillId="7" borderId="10" xfId="22" applyFont="1" applyFill="1" applyBorder="1" applyAlignment="1">
      <alignment horizontal="center" vertical="center" wrapText="1"/>
      <protection/>
    </xf>
    <xf numFmtId="0" fontId="9" fillId="7" borderId="11" xfId="22" applyFont="1" applyFill="1" applyBorder="1" applyAlignment="1">
      <alignment horizontal="center" vertical="center" wrapText="1"/>
      <protection/>
    </xf>
    <xf numFmtId="0" fontId="9" fillId="7" borderId="1" xfId="21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Porcentaje" xfId="23"/>
    <cellStyle name="Porcentaj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0</xdr:rowOff>
    </xdr:from>
    <xdr:to>
      <xdr:col>1</xdr:col>
      <xdr:colOff>1600200</xdr:colOff>
      <xdr:row>1</xdr:row>
      <xdr:rowOff>485775</xdr:rowOff>
    </xdr:to>
    <xdr:pic>
      <xdr:nvPicPr>
        <xdr:cNvPr id="103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2525" y="161925"/>
          <a:ext cx="1057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123825</xdr:rowOff>
    </xdr:from>
    <xdr:to>
      <xdr:col>1</xdr:col>
      <xdr:colOff>2266950</xdr:colOff>
      <xdr:row>0</xdr:row>
      <xdr:rowOff>695325</xdr:rowOff>
    </xdr:to>
    <xdr:pic>
      <xdr:nvPicPr>
        <xdr:cNvPr id="205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8300" y="123825"/>
          <a:ext cx="1238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 topLeftCell="A1">
      <pane ySplit="3" topLeftCell="A4" activePane="bottomLeft" state="frozen"/>
      <selection pane="bottomLeft" activeCell="B3" sqref="B3"/>
    </sheetView>
  </sheetViews>
  <sheetFormatPr defaultColWidth="9.140625" defaultRowHeight="12.75"/>
  <cols>
    <col min="1" max="1" width="9.140625" style="0" customWidth="1"/>
    <col min="2" max="2" width="33.7109375" style="0" customWidth="1"/>
    <col min="3" max="5" width="18.7109375" style="0" customWidth="1"/>
    <col min="6" max="6" width="13.7109375" style="0" customWidth="1"/>
    <col min="7" max="9" width="18.7109375" style="0" customWidth="1"/>
    <col min="10" max="10" width="36.00390625" style="0" customWidth="1"/>
  </cols>
  <sheetData>
    <row r="2" spans="2:10" ht="60.75" customHeight="1">
      <c r="B2" s="5" t="s">
        <v>62</v>
      </c>
      <c r="C2" s="34" t="s">
        <v>63</v>
      </c>
      <c r="D2" s="35"/>
      <c r="E2" s="35"/>
      <c r="F2" s="35"/>
      <c r="G2" s="35"/>
      <c r="H2" s="35"/>
      <c r="I2" s="35"/>
      <c r="J2" s="35"/>
    </row>
    <row r="3" spans="2:10" ht="76.5" customHeight="1">
      <c r="B3" s="2" t="s">
        <v>85</v>
      </c>
      <c r="C3" s="2" t="s">
        <v>0</v>
      </c>
      <c r="D3" s="2" t="s">
        <v>1</v>
      </c>
      <c r="E3" s="2" t="s">
        <v>64</v>
      </c>
      <c r="F3" s="2" t="s">
        <v>3</v>
      </c>
      <c r="G3" s="2" t="s">
        <v>4</v>
      </c>
      <c r="H3" s="2" t="s">
        <v>5</v>
      </c>
      <c r="I3" s="2" t="s">
        <v>6</v>
      </c>
      <c r="J3" s="6" t="s">
        <v>65</v>
      </c>
    </row>
    <row r="4" spans="2:10" ht="15.75">
      <c r="B4" s="7" t="s">
        <v>7</v>
      </c>
      <c r="C4" s="4">
        <v>6499144</v>
      </c>
      <c r="D4" s="4">
        <v>132876</v>
      </c>
      <c r="E4" s="4">
        <v>40683</v>
      </c>
      <c r="F4" s="21">
        <v>0.3061726722658719</v>
      </c>
      <c r="G4" s="4">
        <v>92193</v>
      </c>
      <c r="H4" s="4">
        <v>160</v>
      </c>
      <c r="I4" s="4">
        <v>49</v>
      </c>
      <c r="J4" s="4">
        <v>3420432</v>
      </c>
    </row>
    <row r="5" spans="2:10" ht="15.75">
      <c r="B5" s="7" t="s">
        <v>66</v>
      </c>
      <c r="C5" s="4">
        <v>799528</v>
      </c>
      <c r="D5" s="8"/>
      <c r="E5" s="8"/>
      <c r="F5" s="8"/>
      <c r="G5" s="8"/>
      <c r="H5" s="8"/>
      <c r="I5" s="8"/>
      <c r="J5" s="8"/>
    </row>
    <row r="6" spans="2:10" ht="15.75">
      <c r="B6" s="7" t="s">
        <v>67</v>
      </c>
      <c r="C6" s="4">
        <v>217033</v>
      </c>
      <c r="D6" s="8"/>
      <c r="E6" s="9"/>
      <c r="F6" s="9"/>
      <c r="G6" s="9"/>
      <c r="H6" s="9"/>
      <c r="I6" s="9"/>
      <c r="J6" s="10"/>
    </row>
    <row r="7" spans="2:10" ht="15.75">
      <c r="B7" s="7" t="s">
        <v>68</v>
      </c>
      <c r="C7" s="4">
        <v>727972</v>
      </c>
      <c r="D7" s="11"/>
      <c r="E7" s="12"/>
      <c r="F7" s="12"/>
      <c r="G7" s="13"/>
      <c r="H7" s="13"/>
      <c r="I7" s="13"/>
      <c r="J7" s="14"/>
    </row>
    <row r="8" spans="2:10" ht="15.75">
      <c r="B8" s="7" t="s">
        <v>69</v>
      </c>
      <c r="C8" s="4">
        <v>87952</v>
      </c>
      <c r="D8" s="15"/>
      <c r="E8" s="13"/>
      <c r="F8" s="13"/>
      <c r="G8" s="13"/>
      <c r="H8" s="13"/>
      <c r="I8" s="13"/>
      <c r="J8" s="14"/>
    </row>
    <row r="9" spans="2:10" ht="18.75">
      <c r="B9" s="16" t="s">
        <v>70</v>
      </c>
      <c r="C9" s="17">
        <f>SUM(C4:C8)</f>
        <v>8331629</v>
      </c>
      <c r="D9" s="18"/>
      <c r="E9" s="19"/>
      <c r="F9" s="19"/>
      <c r="G9" s="19"/>
      <c r="H9" s="19"/>
      <c r="I9" s="19"/>
      <c r="J9" s="20"/>
    </row>
    <row r="10" ht="12.75">
      <c r="C10" s="33"/>
    </row>
  </sheetData>
  <mergeCells count="1">
    <mergeCell ref="C2:J2"/>
  </mergeCells>
  <printOptions gridLines="1"/>
  <pageMargins left="0.75" right="0.75" top="1" bottom="1" header="0.5" footer="0.5"/>
  <pageSetup fitToHeight="0" fitToWidth="0" horizontalDpi="600" verticalDpi="600" orientation="portrait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tabSelected="1" workbookViewId="0" topLeftCell="A1">
      <pane ySplit="3" topLeftCell="A26" activePane="bottomLeft" state="frozen"/>
      <selection pane="bottomLeft" activeCell="B1" sqref="B1"/>
    </sheetView>
  </sheetViews>
  <sheetFormatPr defaultColWidth="9.140625" defaultRowHeight="12.75"/>
  <cols>
    <col min="1" max="1" width="9.140625" style="22" customWidth="1"/>
    <col min="2" max="2" width="54.00390625" style="22" customWidth="1"/>
    <col min="3" max="3" width="14.140625" style="22" customWidth="1"/>
    <col min="4" max="4" width="11.7109375" style="22" customWidth="1"/>
    <col min="5" max="5" width="13.28125" style="22" customWidth="1"/>
    <col min="6" max="6" width="11.7109375" style="22" customWidth="1"/>
    <col min="7" max="7" width="14.140625" style="22" customWidth="1"/>
    <col min="8" max="8" width="12.28125" style="22" customWidth="1"/>
    <col min="9" max="9" width="12.00390625" style="22" customWidth="1"/>
    <col min="10" max="10" width="11.7109375" style="22" customWidth="1"/>
    <col min="11" max="11" width="10.421875" style="22" customWidth="1"/>
    <col min="12" max="14" width="12.7109375" style="22" customWidth="1"/>
    <col min="15" max="15" width="38.8515625" style="22" customWidth="1"/>
    <col min="16" max="16384" width="9.140625" style="22" customWidth="1"/>
  </cols>
  <sheetData>
    <row r="1" spans="2:15" ht="104.25" customHeight="1">
      <c r="B1" s="1" t="s">
        <v>71</v>
      </c>
      <c r="C1" s="36" t="s">
        <v>63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ht="89.25" customHeight="1">
      <c r="B2" s="2" t="s">
        <v>85</v>
      </c>
      <c r="C2" s="3" t="s">
        <v>0</v>
      </c>
      <c r="D2" s="3" t="s">
        <v>1</v>
      </c>
      <c r="E2" s="3" t="s">
        <v>2</v>
      </c>
      <c r="F2" s="2" t="s">
        <v>3</v>
      </c>
      <c r="G2" s="3" t="s">
        <v>4</v>
      </c>
      <c r="H2" s="3" t="s">
        <v>5</v>
      </c>
      <c r="I2" s="3" t="s">
        <v>6</v>
      </c>
      <c r="J2" s="3" t="s">
        <v>10</v>
      </c>
      <c r="K2" s="3" t="s">
        <v>18</v>
      </c>
      <c r="L2" s="3" t="s">
        <v>11</v>
      </c>
      <c r="M2" s="2" t="s">
        <v>12</v>
      </c>
      <c r="N2" s="2" t="s">
        <v>72</v>
      </c>
      <c r="O2" s="23" t="s">
        <v>73</v>
      </c>
    </row>
    <row r="3" spans="2:15" ht="15">
      <c r="B3" s="2" t="s">
        <v>9</v>
      </c>
      <c r="C3" s="3" t="s">
        <v>74</v>
      </c>
      <c r="D3" s="3" t="s">
        <v>75</v>
      </c>
      <c r="E3" s="3" t="s">
        <v>76</v>
      </c>
      <c r="F3" s="2" t="s">
        <v>77</v>
      </c>
      <c r="G3" s="3" t="s">
        <v>78</v>
      </c>
      <c r="H3" s="3" t="s">
        <v>79</v>
      </c>
      <c r="I3" s="3" t="s">
        <v>80</v>
      </c>
      <c r="J3" s="3"/>
      <c r="K3" s="3"/>
      <c r="L3" s="3" t="s">
        <v>81</v>
      </c>
      <c r="M3" s="2" t="s">
        <v>82</v>
      </c>
      <c r="N3" s="2"/>
      <c r="O3" s="23" t="s">
        <v>83</v>
      </c>
    </row>
    <row r="4" spans="2:15" ht="12.75">
      <c r="B4" s="24" t="s">
        <v>13</v>
      </c>
      <c r="C4" s="25">
        <v>1917447</v>
      </c>
      <c r="D4" s="25">
        <v>35593</v>
      </c>
      <c r="E4" s="25">
        <v>14468</v>
      </c>
      <c r="F4" s="26">
        <f>E4/D4</f>
        <v>0.4064844210940353</v>
      </c>
      <c r="G4" s="25">
        <v>21125</v>
      </c>
      <c r="H4" s="25">
        <v>133</v>
      </c>
      <c r="I4" s="25">
        <v>54</v>
      </c>
      <c r="J4" s="25">
        <v>23358</v>
      </c>
      <c r="K4" s="25">
        <v>1</v>
      </c>
      <c r="L4" s="25">
        <v>866593</v>
      </c>
      <c r="M4" s="26">
        <f>C4/L4</f>
        <v>2.2126269194419987</v>
      </c>
      <c r="N4" s="27">
        <f>_xlfn.RANK.EQ(M4,M$4:M$49)</f>
        <v>1</v>
      </c>
      <c r="O4" s="25">
        <v>1114095</v>
      </c>
    </row>
    <row r="5" spans="2:15" ht="12.75">
      <c r="B5" s="24" t="s">
        <v>14</v>
      </c>
      <c r="C5" s="25">
        <v>1473118</v>
      </c>
      <c r="D5" s="25">
        <v>7356</v>
      </c>
      <c r="E5" s="25">
        <v>2260</v>
      </c>
      <c r="F5" s="26">
        <f aca="true" t="shared" si="0" ref="F5:F49">E5/D5</f>
        <v>0.3072321914083741</v>
      </c>
      <c r="G5" s="25">
        <v>5096</v>
      </c>
      <c r="H5" s="25">
        <v>652</v>
      </c>
      <c r="I5" s="25">
        <v>200</v>
      </c>
      <c r="J5" s="25">
        <v>55289</v>
      </c>
      <c r="K5" s="25">
        <v>1</v>
      </c>
      <c r="L5" s="25">
        <v>866593</v>
      </c>
      <c r="M5" s="26">
        <f aca="true" t="shared" si="1" ref="M5:M49">C5/L5</f>
        <v>1.6998960296240566</v>
      </c>
      <c r="N5" s="27">
        <f aca="true" t="shared" si="2" ref="N5:N49">_xlfn.RANK.EQ(M5,M$4:M$49)</f>
        <v>2</v>
      </c>
      <c r="O5" s="25">
        <v>932238</v>
      </c>
    </row>
    <row r="6" spans="2:15" ht="12.75">
      <c r="B6" s="24" t="s">
        <v>15</v>
      </c>
      <c r="C6" s="25">
        <v>1425648</v>
      </c>
      <c r="D6" s="25">
        <v>58874</v>
      </c>
      <c r="E6" s="25">
        <v>13340</v>
      </c>
      <c r="F6" s="26">
        <f t="shared" si="0"/>
        <v>0.22658558956415395</v>
      </c>
      <c r="G6" s="25">
        <v>45534</v>
      </c>
      <c r="H6" s="25">
        <v>107</v>
      </c>
      <c r="I6" s="25">
        <v>24</v>
      </c>
      <c r="J6" s="25">
        <v>26112</v>
      </c>
      <c r="K6" s="25">
        <v>1</v>
      </c>
      <c r="L6" s="25">
        <v>866593</v>
      </c>
      <c r="M6" s="26">
        <f t="shared" si="1"/>
        <v>1.645118296593672</v>
      </c>
      <c r="N6" s="27">
        <f t="shared" si="2"/>
        <v>3</v>
      </c>
      <c r="O6" s="25">
        <v>929886</v>
      </c>
    </row>
    <row r="7" spans="2:15" ht="12.75">
      <c r="B7" s="24" t="s">
        <v>16</v>
      </c>
      <c r="C7" s="25">
        <v>986417</v>
      </c>
      <c r="D7" s="25">
        <v>444</v>
      </c>
      <c r="E7" s="25">
        <v>120</v>
      </c>
      <c r="F7" s="26">
        <f t="shared" si="0"/>
        <v>0.2702702702702703</v>
      </c>
      <c r="G7" s="25">
        <v>324</v>
      </c>
      <c r="H7" s="25">
        <v>8220</v>
      </c>
      <c r="I7" s="25">
        <v>2222</v>
      </c>
      <c r="J7" s="25">
        <v>78330</v>
      </c>
      <c r="K7" s="25">
        <v>1</v>
      </c>
      <c r="L7" s="25">
        <v>866593</v>
      </c>
      <c r="M7" s="26">
        <f t="shared" si="1"/>
        <v>1.1382702145066945</v>
      </c>
      <c r="N7" s="27">
        <f t="shared" si="2"/>
        <v>4</v>
      </c>
      <c r="O7" s="25">
        <v>27003</v>
      </c>
    </row>
    <row r="8" spans="2:15" ht="12.75">
      <c r="B8" s="24" t="s">
        <v>17</v>
      </c>
      <c r="C8" s="25">
        <v>229266</v>
      </c>
      <c r="D8" s="25">
        <v>11618</v>
      </c>
      <c r="E8" s="25">
        <v>5065</v>
      </c>
      <c r="F8" s="26">
        <f t="shared" si="0"/>
        <v>0.43596143914615254</v>
      </c>
      <c r="G8" s="25">
        <v>6553</v>
      </c>
      <c r="H8" s="25">
        <v>45</v>
      </c>
      <c r="I8" s="25">
        <v>20</v>
      </c>
      <c r="J8" s="25">
        <v>2756</v>
      </c>
      <c r="K8" s="25">
        <v>1</v>
      </c>
      <c r="L8" s="25">
        <v>866593</v>
      </c>
      <c r="M8" s="26">
        <f t="shared" si="1"/>
        <v>0.26456017992298575</v>
      </c>
      <c r="N8" s="27">
        <f t="shared" si="2"/>
        <v>5</v>
      </c>
      <c r="O8" s="25">
        <v>210644</v>
      </c>
    </row>
    <row r="9" spans="2:15" ht="12.75">
      <c r="B9" s="24" t="s">
        <v>19</v>
      </c>
      <c r="C9" s="25">
        <v>185808</v>
      </c>
      <c r="D9" s="25">
        <v>10952</v>
      </c>
      <c r="E9" s="25">
        <v>3225</v>
      </c>
      <c r="F9" s="26">
        <f t="shared" si="0"/>
        <v>0.29446676406135863</v>
      </c>
      <c r="G9" s="25">
        <v>7727</v>
      </c>
      <c r="H9" s="25">
        <v>58</v>
      </c>
      <c r="I9" s="25">
        <v>17</v>
      </c>
      <c r="J9" s="25">
        <v>2695</v>
      </c>
      <c r="K9" s="25">
        <v>1</v>
      </c>
      <c r="L9" s="25">
        <v>866593</v>
      </c>
      <c r="M9" s="26">
        <f t="shared" si="1"/>
        <v>0.21441207117989644</v>
      </c>
      <c r="N9" s="27">
        <f t="shared" si="2"/>
        <v>6</v>
      </c>
      <c r="O9" s="25">
        <v>72543</v>
      </c>
    </row>
    <row r="10" spans="2:15" ht="12.75">
      <c r="B10" s="24" t="s">
        <v>20</v>
      </c>
      <c r="C10" s="25">
        <v>94061</v>
      </c>
      <c r="D10" s="25">
        <v>1176</v>
      </c>
      <c r="E10" s="25">
        <v>500</v>
      </c>
      <c r="F10" s="26">
        <f t="shared" si="0"/>
        <v>0.42517006802721086</v>
      </c>
      <c r="G10" s="25">
        <v>676</v>
      </c>
      <c r="H10" s="25">
        <v>188</v>
      </c>
      <c r="I10" s="25">
        <v>80</v>
      </c>
      <c r="J10" s="25">
        <v>2129</v>
      </c>
      <c r="K10" s="25">
        <v>1</v>
      </c>
      <c r="L10" s="25">
        <v>866593</v>
      </c>
      <c r="M10" s="26">
        <f t="shared" si="1"/>
        <v>0.10854114907459442</v>
      </c>
      <c r="N10" s="27">
        <f t="shared" si="2"/>
        <v>7</v>
      </c>
      <c r="O10" s="25">
        <v>50668</v>
      </c>
    </row>
    <row r="11" spans="2:15" ht="12.75">
      <c r="B11" s="24" t="s">
        <v>21</v>
      </c>
      <c r="C11" s="25">
        <v>89778</v>
      </c>
      <c r="D11" s="25">
        <v>1513</v>
      </c>
      <c r="E11" s="25">
        <v>507</v>
      </c>
      <c r="F11" s="26">
        <f t="shared" si="0"/>
        <v>0.33509583608724386</v>
      </c>
      <c r="G11" s="25">
        <v>1006</v>
      </c>
      <c r="H11" s="25">
        <v>177</v>
      </c>
      <c r="I11" s="25">
        <v>59</v>
      </c>
      <c r="J11" s="25">
        <v>6034</v>
      </c>
      <c r="K11" s="25">
        <v>1</v>
      </c>
      <c r="L11" s="25">
        <v>866593</v>
      </c>
      <c r="M11" s="26">
        <f t="shared" si="1"/>
        <v>0.10359880589850137</v>
      </c>
      <c r="N11" s="27">
        <f t="shared" si="2"/>
        <v>8</v>
      </c>
      <c r="O11" s="25">
        <v>51648</v>
      </c>
    </row>
    <row r="12" spans="2:15" ht="12.75">
      <c r="B12" s="24" t="s">
        <v>22</v>
      </c>
      <c r="C12" s="25">
        <v>55621</v>
      </c>
      <c r="D12" s="25">
        <v>33</v>
      </c>
      <c r="E12" s="25">
        <v>17</v>
      </c>
      <c r="F12" s="26">
        <f t="shared" si="0"/>
        <v>0.5151515151515151</v>
      </c>
      <c r="G12" s="25">
        <v>16</v>
      </c>
      <c r="H12" s="25">
        <v>3272</v>
      </c>
      <c r="I12" s="25">
        <v>1685</v>
      </c>
      <c r="J12" s="25">
        <v>15128</v>
      </c>
      <c r="K12" s="25">
        <v>1</v>
      </c>
      <c r="L12" s="25">
        <v>866593</v>
      </c>
      <c r="M12" s="26">
        <f t="shared" si="1"/>
        <v>0.06418353252334141</v>
      </c>
      <c r="N12" s="27">
        <f t="shared" si="2"/>
        <v>9</v>
      </c>
      <c r="O12" s="25">
        <v>3391</v>
      </c>
    </row>
    <row r="13" spans="2:15" ht="12.75">
      <c r="B13" s="24" t="s">
        <v>23</v>
      </c>
      <c r="C13" s="25">
        <v>10680</v>
      </c>
      <c r="D13" s="25">
        <v>629</v>
      </c>
      <c r="E13" s="25">
        <v>209</v>
      </c>
      <c r="F13" s="26">
        <f t="shared" si="0"/>
        <v>0.3322734499205087</v>
      </c>
      <c r="G13" s="25">
        <v>420</v>
      </c>
      <c r="H13" s="25">
        <v>51</v>
      </c>
      <c r="I13" s="25">
        <v>17</v>
      </c>
      <c r="J13" s="25">
        <v>1224</v>
      </c>
      <c r="K13" s="25">
        <v>1</v>
      </c>
      <c r="L13" s="25">
        <v>866593</v>
      </c>
      <c r="M13" s="26">
        <f t="shared" si="1"/>
        <v>0.012324124473657183</v>
      </c>
      <c r="N13" s="27">
        <f t="shared" si="2"/>
        <v>10</v>
      </c>
      <c r="O13" s="25">
        <v>8552</v>
      </c>
    </row>
    <row r="14" spans="2:15" ht="12.75">
      <c r="B14" s="24" t="s">
        <v>24</v>
      </c>
      <c r="C14" s="25">
        <v>7407</v>
      </c>
      <c r="D14" s="25">
        <v>1047</v>
      </c>
      <c r="E14" s="25">
        <v>186</v>
      </c>
      <c r="F14" s="26">
        <f t="shared" si="0"/>
        <v>0.17765042979942694</v>
      </c>
      <c r="G14" s="25">
        <v>861</v>
      </c>
      <c r="H14" s="25">
        <v>40</v>
      </c>
      <c r="I14" s="25">
        <v>7</v>
      </c>
      <c r="J14" s="25">
        <v>1050</v>
      </c>
      <c r="K14" s="25">
        <v>1</v>
      </c>
      <c r="L14" s="25">
        <v>866593</v>
      </c>
      <c r="M14" s="26">
        <f t="shared" si="1"/>
        <v>0.008547264979061681</v>
      </c>
      <c r="N14" s="27">
        <f t="shared" si="2"/>
        <v>11</v>
      </c>
      <c r="O14" s="25">
        <v>3497</v>
      </c>
    </row>
    <row r="15" spans="2:15" ht="12.75">
      <c r="B15" s="24" t="s">
        <v>25</v>
      </c>
      <c r="C15" s="25">
        <v>5901</v>
      </c>
      <c r="D15" s="25">
        <v>111</v>
      </c>
      <c r="E15" s="25">
        <v>24</v>
      </c>
      <c r="F15" s="26">
        <f t="shared" si="0"/>
        <v>0.21621621621621623</v>
      </c>
      <c r="G15" s="25">
        <v>87</v>
      </c>
      <c r="H15" s="25">
        <v>246</v>
      </c>
      <c r="I15" s="25">
        <v>53</v>
      </c>
      <c r="J15" s="25">
        <v>2201</v>
      </c>
      <c r="K15" s="25">
        <v>1</v>
      </c>
      <c r="L15" s="25">
        <v>866593</v>
      </c>
      <c r="M15" s="26">
        <f t="shared" si="1"/>
        <v>0.006809424954967326</v>
      </c>
      <c r="N15" s="27">
        <f t="shared" si="2"/>
        <v>12</v>
      </c>
      <c r="O15" s="25">
        <v>2904</v>
      </c>
    </row>
    <row r="16" spans="2:15" ht="12.75">
      <c r="B16" s="24" t="s">
        <v>26</v>
      </c>
      <c r="C16" s="25">
        <v>2489</v>
      </c>
      <c r="D16" s="25">
        <v>554</v>
      </c>
      <c r="E16" s="25">
        <v>56</v>
      </c>
      <c r="F16" s="26">
        <f t="shared" si="0"/>
        <v>0.10108303249097472</v>
      </c>
      <c r="G16" s="25">
        <v>498</v>
      </c>
      <c r="H16" s="25">
        <v>44</v>
      </c>
      <c r="I16" s="25">
        <v>4</v>
      </c>
      <c r="J16" s="25">
        <v>703</v>
      </c>
      <c r="K16" s="25">
        <v>1</v>
      </c>
      <c r="L16" s="25">
        <v>866593</v>
      </c>
      <c r="M16" s="26">
        <f t="shared" si="1"/>
        <v>0.0028721672111360233</v>
      </c>
      <c r="N16" s="27">
        <f t="shared" si="2"/>
        <v>13</v>
      </c>
      <c r="O16" s="25">
        <v>1247</v>
      </c>
    </row>
    <row r="17" spans="2:15" ht="12.75">
      <c r="B17" s="24" t="s">
        <v>27</v>
      </c>
      <c r="C17" s="25">
        <v>2402</v>
      </c>
      <c r="D17" s="25">
        <v>423</v>
      </c>
      <c r="E17" s="25">
        <v>146</v>
      </c>
      <c r="F17" s="26">
        <f t="shared" si="0"/>
        <v>0.34515366430260047</v>
      </c>
      <c r="G17" s="25">
        <v>277</v>
      </c>
      <c r="H17" s="25">
        <v>16</v>
      </c>
      <c r="I17" s="25">
        <v>6</v>
      </c>
      <c r="J17" s="25">
        <v>206</v>
      </c>
      <c r="K17" s="25">
        <v>1</v>
      </c>
      <c r="L17" s="25">
        <v>866593</v>
      </c>
      <c r="M17" s="26">
        <f t="shared" si="1"/>
        <v>0.00277177406233376</v>
      </c>
      <c r="N17" s="27">
        <f t="shared" si="2"/>
        <v>14</v>
      </c>
      <c r="O17" s="25">
        <v>1752</v>
      </c>
    </row>
    <row r="18" spans="2:15" ht="12.75">
      <c r="B18" s="24" t="s">
        <v>28</v>
      </c>
      <c r="C18" s="25">
        <v>2059</v>
      </c>
      <c r="D18" s="25">
        <v>110</v>
      </c>
      <c r="E18" s="25">
        <v>60</v>
      </c>
      <c r="F18" s="26">
        <f t="shared" si="0"/>
        <v>0.5454545454545454</v>
      </c>
      <c r="G18" s="25">
        <v>50</v>
      </c>
      <c r="H18" s="25">
        <v>34</v>
      </c>
      <c r="I18" s="25">
        <v>19</v>
      </c>
      <c r="J18" s="25">
        <v>204</v>
      </c>
      <c r="K18" s="25">
        <v>1</v>
      </c>
      <c r="L18" s="25">
        <v>866593</v>
      </c>
      <c r="M18" s="26">
        <f t="shared" si="1"/>
        <v>0.002375971188320238</v>
      </c>
      <c r="N18" s="27">
        <f t="shared" si="2"/>
        <v>15</v>
      </c>
      <c r="O18" s="25">
        <v>1193</v>
      </c>
    </row>
    <row r="19" spans="2:15" ht="12.75">
      <c r="B19" s="24" t="s">
        <v>29</v>
      </c>
      <c r="C19" s="25">
        <v>2000</v>
      </c>
      <c r="D19" s="25">
        <v>144</v>
      </c>
      <c r="E19" s="25">
        <v>23</v>
      </c>
      <c r="F19" s="26">
        <f t="shared" si="0"/>
        <v>0.1597222222222222</v>
      </c>
      <c r="G19" s="25">
        <v>121</v>
      </c>
      <c r="H19" s="25">
        <v>87</v>
      </c>
      <c r="I19" s="25">
        <v>14</v>
      </c>
      <c r="J19" s="25">
        <v>614</v>
      </c>
      <c r="K19" s="25">
        <v>1</v>
      </c>
      <c r="L19" s="25">
        <v>866593</v>
      </c>
      <c r="M19" s="26">
        <f t="shared" si="1"/>
        <v>0.002307888478212956</v>
      </c>
      <c r="N19" s="27">
        <f t="shared" si="2"/>
        <v>16</v>
      </c>
      <c r="O19" s="25">
        <v>1629</v>
      </c>
    </row>
    <row r="20" spans="2:15" ht="12.75">
      <c r="B20" s="24" t="s">
        <v>30</v>
      </c>
      <c r="C20" s="25">
        <v>1722</v>
      </c>
      <c r="D20" s="25">
        <v>155</v>
      </c>
      <c r="E20" s="25">
        <v>32</v>
      </c>
      <c r="F20" s="26">
        <f t="shared" si="0"/>
        <v>0.2064516129032258</v>
      </c>
      <c r="G20" s="25">
        <v>123</v>
      </c>
      <c r="H20" s="25">
        <v>54</v>
      </c>
      <c r="I20" s="25">
        <v>11</v>
      </c>
      <c r="J20" s="25">
        <v>870</v>
      </c>
      <c r="K20" s="25">
        <v>1</v>
      </c>
      <c r="L20" s="25">
        <v>866593</v>
      </c>
      <c r="M20" s="26">
        <f t="shared" si="1"/>
        <v>0.0019870919797413547</v>
      </c>
      <c r="N20" s="27">
        <f t="shared" si="2"/>
        <v>17</v>
      </c>
      <c r="O20" s="25">
        <v>1231</v>
      </c>
    </row>
    <row r="21" spans="2:15" ht="12.75">
      <c r="B21" s="24" t="s">
        <v>31</v>
      </c>
      <c r="C21" s="25">
        <v>1201</v>
      </c>
      <c r="D21" s="25">
        <v>67</v>
      </c>
      <c r="E21" s="25">
        <v>22</v>
      </c>
      <c r="F21" s="26">
        <f t="shared" si="0"/>
        <v>0.3283582089552239</v>
      </c>
      <c r="G21" s="25">
        <v>45</v>
      </c>
      <c r="H21" s="25">
        <v>55</v>
      </c>
      <c r="I21" s="25">
        <v>18</v>
      </c>
      <c r="J21" s="25">
        <v>540</v>
      </c>
      <c r="K21" s="25">
        <v>1</v>
      </c>
      <c r="L21" s="25">
        <v>866593</v>
      </c>
      <c r="M21" s="26">
        <f t="shared" si="1"/>
        <v>0.00138588703116688</v>
      </c>
      <c r="N21" s="27">
        <f t="shared" si="2"/>
        <v>18</v>
      </c>
      <c r="O21" s="25">
        <v>1053</v>
      </c>
    </row>
    <row r="22" spans="2:15" ht="12.75">
      <c r="B22" s="24" t="s">
        <v>32</v>
      </c>
      <c r="C22" s="25">
        <v>980</v>
      </c>
      <c r="D22" s="25">
        <v>245</v>
      </c>
      <c r="E22" s="25">
        <v>55</v>
      </c>
      <c r="F22" s="26">
        <f t="shared" si="0"/>
        <v>0.22448979591836735</v>
      </c>
      <c r="G22" s="25">
        <v>190</v>
      </c>
      <c r="H22" s="25">
        <v>18</v>
      </c>
      <c r="I22" s="25">
        <v>4</v>
      </c>
      <c r="J22" s="25">
        <v>300</v>
      </c>
      <c r="K22" s="25">
        <v>1</v>
      </c>
      <c r="L22" s="25">
        <v>866593</v>
      </c>
      <c r="M22" s="26">
        <f t="shared" si="1"/>
        <v>0.0011308653543243483</v>
      </c>
      <c r="N22" s="27">
        <f t="shared" si="2"/>
        <v>19</v>
      </c>
      <c r="O22" s="25">
        <v>827</v>
      </c>
    </row>
    <row r="23" spans="2:15" ht="12.75">
      <c r="B23" s="24" t="s">
        <v>33</v>
      </c>
      <c r="C23" s="25">
        <v>819</v>
      </c>
      <c r="D23" s="25">
        <v>151</v>
      </c>
      <c r="E23" s="25">
        <v>26</v>
      </c>
      <c r="F23" s="26">
        <f t="shared" si="0"/>
        <v>0.17218543046357615</v>
      </c>
      <c r="G23" s="25">
        <v>125</v>
      </c>
      <c r="H23" s="25">
        <v>32</v>
      </c>
      <c r="I23" s="25">
        <v>5</v>
      </c>
      <c r="J23" s="25">
        <v>187</v>
      </c>
      <c r="K23" s="25">
        <v>1</v>
      </c>
      <c r="L23" s="25">
        <v>866593</v>
      </c>
      <c r="M23" s="26">
        <f t="shared" si="1"/>
        <v>0.0009450803318282054</v>
      </c>
      <c r="N23" s="27">
        <f t="shared" si="2"/>
        <v>20</v>
      </c>
      <c r="O23" s="25">
        <v>698</v>
      </c>
    </row>
    <row r="24" spans="2:15" ht="12.75">
      <c r="B24" s="24" t="s">
        <v>34</v>
      </c>
      <c r="C24" s="25">
        <v>650</v>
      </c>
      <c r="D24" s="25">
        <v>211</v>
      </c>
      <c r="E24" s="25">
        <v>47</v>
      </c>
      <c r="F24" s="26">
        <f t="shared" si="0"/>
        <v>0.22274881516587677</v>
      </c>
      <c r="G24" s="25">
        <v>164</v>
      </c>
      <c r="H24" s="25">
        <v>14</v>
      </c>
      <c r="I24" s="25">
        <v>3</v>
      </c>
      <c r="J24" s="25">
        <v>175</v>
      </c>
      <c r="K24" s="25">
        <v>1</v>
      </c>
      <c r="L24" s="25">
        <v>866593</v>
      </c>
      <c r="M24" s="26">
        <f t="shared" si="1"/>
        <v>0.0007500637554192106</v>
      </c>
      <c r="N24" s="27">
        <f t="shared" si="2"/>
        <v>21</v>
      </c>
      <c r="O24" s="25">
        <v>610</v>
      </c>
    </row>
    <row r="25" spans="2:15" ht="12.75">
      <c r="B25" s="24" t="s">
        <v>35</v>
      </c>
      <c r="C25" s="25">
        <v>644</v>
      </c>
      <c r="D25" s="25">
        <v>201</v>
      </c>
      <c r="E25" s="25">
        <v>43</v>
      </c>
      <c r="F25" s="26">
        <f t="shared" si="0"/>
        <v>0.21393034825870647</v>
      </c>
      <c r="G25" s="25">
        <v>158</v>
      </c>
      <c r="H25" s="25">
        <v>15</v>
      </c>
      <c r="I25" s="25">
        <v>3</v>
      </c>
      <c r="J25" s="25">
        <v>106</v>
      </c>
      <c r="K25" s="25">
        <v>1</v>
      </c>
      <c r="L25" s="25">
        <v>866593</v>
      </c>
      <c r="M25" s="26">
        <f t="shared" si="1"/>
        <v>0.0007431400899845718</v>
      </c>
      <c r="N25" s="27">
        <f t="shared" si="2"/>
        <v>22</v>
      </c>
      <c r="O25" s="25">
        <v>574</v>
      </c>
    </row>
    <row r="26" spans="2:15" ht="12.75">
      <c r="B26" s="24" t="s">
        <v>36</v>
      </c>
      <c r="C26" s="25">
        <v>561</v>
      </c>
      <c r="D26" s="25">
        <v>113</v>
      </c>
      <c r="E26" s="25">
        <v>24</v>
      </c>
      <c r="F26" s="26">
        <f t="shared" si="0"/>
        <v>0.21238938053097345</v>
      </c>
      <c r="G26" s="25">
        <v>89</v>
      </c>
      <c r="H26" s="25">
        <v>23</v>
      </c>
      <c r="I26" s="25">
        <v>5</v>
      </c>
      <c r="J26" s="25">
        <v>245</v>
      </c>
      <c r="K26" s="25">
        <v>1</v>
      </c>
      <c r="L26" s="25">
        <v>866593</v>
      </c>
      <c r="M26" s="26">
        <f t="shared" si="1"/>
        <v>0.0006473627181387341</v>
      </c>
      <c r="N26" s="27">
        <f t="shared" si="2"/>
        <v>23</v>
      </c>
      <c r="O26" s="25">
        <v>497</v>
      </c>
    </row>
    <row r="27" spans="2:15" ht="12.75">
      <c r="B27" s="24" t="s">
        <v>37</v>
      </c>
      <c r="C27" s="25">
        <v>431</v>
      </c>
      <c r="D27" s="25">
        <v>94</v>
      </c>
      <c r="E27" s="25">
        <v>28</v>
      </c>
      <c r="F27" s="26">
        <f t="shared" si="0"/>
        <v>0.2978723404255319</v>
      </c>
      <c r="G27" s="25">
        <v>66</v>
      </c>
      <c r="H27" s="25">
        <v>15</v>
      </c>
      <c r="I27" s="25">
        <v>5</v>
      </c>
      <c r="J27" s="25">
        <v>145</v>
      </c>
      <c r="K27" s="25">
        <v>1</v>
      </c>
      <c r="L27" s="25">
        <v>866593</v>
      </c>
      <c r="M27" s="26">
        <f t="shared" si="1"/>
        <v>0.000497349967054892</v>
      </c>
      <c r="N27" s="27">
        <f t="shared" si="2"/>
        <v>24</v>
      </c>
      <c r="O27" s="25">
        <v>376</v>
      </c>
    </row>
    <row r="28" spans="2:15" ht="12.75">
      <c r="B28" s="24" t="s">
        <v>38</v>
      </c>
      <c r="C28" s="25">
        <v>294</v>
      </c>
      <c r="D28" s="25">
        <v>101</v>
      </c>
      <c r="E28" s="25">
        <v>13</v>
      </c>
      <c r="F28" s="26">
        <f t="shared" si="0"/>
        <v>0.12871287128712872</v>
      </c>
      <c r="G28" s="25">
        <v>88</v>
      </c>
      <c r="H28" s="25">
        <v>23</v>
      </c>
      <c r="I28" s="25">
        <v>3</v>
      </c>
      <c r="J28" s="25">
        <v>200</v>
      </c>
      <c r="K28" s="25">
        <v>1</v>
      </c>
      <c r="L28" s="25">
        <v>866593</v>
      </c>
      <c r="M28" s="26">
        <f t="shared" si="1"/>
        <v>0.0003392596062973045</v>
      </c>
      <c r="N28" s="27">
        <f t="shared" si="2"/>
        <v>25</v>
      </c>
      <c r="O28" s="25">
        <v>195</v>
      </c>
    </row>
    <row r="29" spans="2:15" ht="12.75">
      <c r="B29" s="24" t="s">
        <v>39</v>
      </c>
      <c r="C29" s="25">
        <v>281</v>
      </c>
      <c r="D29" s="25">
        <v>63</v>
      </c>
      <c r="E29" s="25">
        <v>10</v>
      </c>
      <c r="F29" s="26">
        <f t="shared" si="0"/>
        <v>0.15873015873015872</v>
      </c>
      <c r="G29" s="25">
        <v>53</v>
      </c>
      <c r="H29" s="25">
        <v>28</v>
      </c>
      <c r="I29" s="25">
        <v>4</v>
      </c>
      <c r="J29" s="25">
        <v>184</v>
      </c>
      <c r="K29" s="25">
        <v>1</v>
      </c>
      <c r="L29" s="25">
        <v>866593</v>
      </c>
      <c r="M29" s="26">
        <f t="shared" si="1"/>
        <v>0.00032425833118892027</v>
      </c>
      <c r="N29" s="27">
        <f t="shared" si="2"/>
        <v>26</v>
      </c>
      <c r="O29" s="25">
        <v>191</v>
      </c>
    </row>
    <row r="30" spans="2:15" ht="12.75">
      <c r="B30" s="24" t="s">
        <v>40</v>
      </c>
      <c r="C30" s="25">
        <v>209</v>
      </c>
      <c r="D30" s="25">
        <v>54</v>
      </c>
      <c r="E30" s="25">
        <v>17</v>
      </c>
      <c r="F30" s="26">
        <f t="shared" si="0"/>
        <v>0.3148148148148148</v>
      </c>
      <c r="G30" s="25">
        <v>37</v>
      </c>
      <c r="H30" s="25">
        <v>12</v>
      </c>
      <c r="I30" s="25">
        <v>4</v>
      </c>
      <c r="J30" s="25">
        <v>52</v>
      </c>
      <c r="K30" s="25">
        <v>1</v>
      </c>
      <c r="L30" s="25">
        <v>866593</v>
      </c>
      <c r="M30" s="26">
        <f t="shared" si="1"/>
        <v>0.00024117434597325388</v>
      </c>
      <c r="N30" s="27">
        <f t="shared" si="2"/>
        <v>27</v>
      </c>
      <c r="O30" s="25">
        <v>195</v>
      </c>
    </row>
    <row r="31" spans="2:15" ht="12.75">
      <c r="B31" s="24" t="s">
        <v>41</v>
      </c>
      <c r="C31" s="25">
        <v>198</v>
      </c>
      <c r="D31" s="25">
        <v>116</v>
      </c>
      <c r="E31" s="25">
        <v>20</v>
      </c>
      <c r="F31" s="26">
        <f t="shared" si="0"/>
        <v>0.1724137931034483</v>
      </c>
      <c r="G31" s="25">
        <v>96</v>
      </c>
      <c r="H31" s="25">
        <v>10</v>
      </c>
      <c r="I31" s="25">
        <v>2</v>
      </c>
      <c r="J31" s="25">
        <v>76</v>
      </c>
      <c r="K31" s="25">
        <v>1</v>
      </c>
      <c r="L31" s="25">
        <v>866593</v>
      </c>
      <c r="M31" s="26">
        <f t="shared" si="1"/>
        <v>0.00022848095934308263</v>
      </c>
      <c r="N31" s="27">
        <f t="shared" si="2"/>
        <v>28</v>
      </c>
      <c r="O31" s="25">
        <v>188</v>
      </c>
    </row>
    <row r="32" spans="2:15" ht="12.75">
      <c r="B32" s="24" t="s">
        <v>42</v>
      </c>
      <c r="C32" s="25">
        <v>160</v>
      </c>
      <c r="D32" s="25">
        <v>72</v>
      </c>
      <c r="E32" s="25">
        <v>16</v>
      </c>
      <c r="F32" s="26">
        <f t="shared" si="0"/>
        <v>0.2222222222222222</v>
      </c>
      <c r="G32" s="25">
        <v>56</v>
      </c>
      <c r="H32" s="25">
        <v>10</v>
      </c>
      <c r="I32" s="25">
        <v>2</v>
      </c>
      <c r="J32" s="25">
        <v>29</v>
      </c>
      <c r="K32" s="25">
        <v>1</v>
      </c>
      <c r="L32" s="25">
        <v>866593</v>
      </c>
      <c r="M32" s="26">
        <f t="shared" si="1"/>
        <v>0.00018463107825703647</v>
      </c>
      <c r="N32" s="27">
        <f t="shared" si="2"/>
        <v>29</v>
      </c>
      <c r="O32" s="25">
        <v>153</v>
      </c>
    </row>
    <row r="33" spans="2:15" ht="12.75">
      <c r="B33" s="24" t="s">
        <v>43</v>
      </c>
      <c r="C33" s="25">
        <v>130</v>
      </c>
      <c r="D33" s="25">
        <v>29</v>
      </c>
      <c r="E33" s="25">
        <v>9</v>
      </c>
      <c r="F33" s="26">
        <f t="shared" si="0"/>
        <v>0.3103448275862069</v>
      </c>
      <c r="G33" s="25">
        <v>20</v>
      </c>
      <c r="H33" s="25">
        <v>14</v>
      </c>
      <c r="I33" s="25">
        <v>4</v>
      </c>
      <c r="J33" s="25">
        <v>88</v>
      </c>
      <c r="K33" s="25">
        <v>1</v>
      </c>
      <c r="L33" s="25">
        <v>866593</v>
      </c>
      <c r="M33" s="26">
        <f t="shared" si="1"/>
        <v>0.00015001275108384213</v>
      </c>
      <c r="N33" s="27">
        <f t="shared" si="2"/>
        <v>30</v>
      </c>
      <c r="O33" s="25">
        <v>107</v>
      </c>
    </row>
    <row r="34" spans="2:15" ht="12.75">
      <c r="B34" s="24" t="s">
        <v>44</v>
      </c>
      <c r="C34" s="25">
        <v>126</v>
      </c>
      <c r="D34" s="25">
        <v>36</v>
      </c>
      <c r="E34" s="25">
        <v>10</v>
      </c>
      <c r="F34" s="26">
        <f t="shared" si="0"/>
        <v>0.2777777777777778</v>
      </c>
      <c r="G34" s="25">
        <v>26</v>
      </c>
      <c r="H34" s="25">
        <v>13</v>
      </c>
      <c r="I34" s="25">
        <v>4</v>
      </c>
      <c r="J34" s="25">
        <v>80</v>
      </c>
      <c r="K34" s="25">
        <v>1</v>
      </c>
      <c r="L34" s="25">
        <v>866593</v>
      </c>
      <c r="M34" s="26">
        <f t="shared" si="1"/>
        <v>0.0001453969741274162</v>
      </c>
      <c r="N34" s="27">
        <f t="shared" si="2"/>
        <v>31</v>
      </c>
      <c r="O34" s="25">
        <v>110</v>
      </c>
    </row>
    <row r="35" spans="2:15" ht="12.75">
      <c r="B35" s="24" t="s">
        <v>45</v>
      </c>
      <c r="C35" s="25">
        <v>111</v>
      </c>
      <c r="D35" s="25">
        <v>48</v>
      </c>
      <c r="E35" s="25">
        <v>14</v>
      </c>
      <c r="F35" s="26">
        <f t="shared" si="0"/>
        <v>0.2916666666666667</v>
      </c>
      <c r="G35" s="25">
        <v>34</v>
      </c>
      <c r="H35" s="25">
        <v>8</v>
      </c>
      <c r="I35" s="25">
        <v>2</v>
      </c>
      <c r="J35" s="25">
        <v>47</v>
      </c>
      <c r="K35" s="25">
        <v>1</v>
      </c>
      <c r="L35" s="25">
        <v>866593</v>
      </c>
      <c r="M35" s="26">
        <f t="shared" si="1"/>
        <v>0.00012808781054081904</v>
      </c>
      <c r="N35" s="27">
        <f t="shared" si="2"/>
        <v>32</v>
      </c>
      <c r="O35" s="25">
        <v>95</v>
      </c>
    </row>
    <row r="36" spans="2:15" ht="12.75">
      <c r="B36" s="24" t="s">
        <v>46</v>
      </c>
      <c r="C36" s="25">
        <v>84</v>
      </c>
      <c r="D36" s="25">
        <v>132</v>
      </c>
      <c r="E36" s="25">
        <v>16</v>
      </c>
      <c r="F36" s="26">
        <f t="shared" si="0"/>
        <v>0.12121212121212122</v>
      </c>
      <c r="G36" s="25">
        <v>116</v>
      </c>
      <c r="H36" s="25">
        <v>5</v>
      </c>
      <c r="I36" s="25">
        <v>1</v>
      </c>
      <c r="J36" s="25">
        <v>28</v>
      </c>
      <c r="K36" s="25">
        <v>1</v>
      </c>
      <c r="L36" s="25">
        <v>866593</v>
      </c>
      <c r="M36" s="26">
        <f t="shared" si="1"/>
        <v>9.693131608494415E-05</v>
      </c>
      <c r="N36" s="27">
        <f t="shared" si="2"/>
        <v>33</v>
      </c>
      <c r="O36" s="25">
        <v>67</v>
      </c>
    </row>
    <row r="37" spans="2:15" ht="12.75">
      <c r="B37" s="24" t="s">
        <v>47</v>
      </c>
      <c r="C37" s="25">
        <v>75</v>
      </c>
      <c r="D37" s="25">
        <v>82</v>
      </c>
      <c r="E37" s="25">
        <v>14</v>
      </c>
      <c r="F37" s="26">
        <f t="shared" si="0"/>
        <v>0.17073170731707318</v>
      </c>
      <c r="G37" s="25">
        <v>68</v>
      </c>
      <c r="H37" s="25">
        <v>5</v>
      </c>
      <c r="I37" s="25">
        <v>1</v>
      </c>
      <c r="J37" s="25">
        <v>22</v>
      </c>
      <c r="K37" s="25">
        <v>1</v>
      </c>
      <c r="L37" s="25">
        <v>866593</v>
      </c>
      <c r="M37" s="26">
        <f t="shared" si="1"/>
        <v>8.654581793298585E-05</v>
      </c>
      <c r="N37" s="27">
        <f t="shared" si="2"/>
        <v>34</v>
      </c>
      <c r="O37" s="25">
        <v>57</v>
      </c>
    </row>
    <row r="38" spans="2:15" ht="12.75">
      <c r="B38" s="24" t="s">
        <v>48</v>
      </c>
      <c r="C38" s="25">
        <v>75</v>
      </c>
      <c r="D38" s="25">
        <v>41</v>
      </c>
      <c r="E38" s="25">
        <v>6</v>
      </c>
      <c r="F38" s="26">
        <f t="shared" si="0"/>
        <v>0.14634146341463414</v>
      </c>
      <c r="G38" s="25">
        <v>35</v>
      </c>
      <c r="H38" s="25">
        <v>13</v>
      </c>
      <c r="I38" s="25">
        <v>2</v>
      </c>
      <c r="J38" s="25">
        <v>49</v>
      </c>
      <c r="K38" s="25">
        <v>1</v>
      </c>
      <c r="L38" s="25">
        <v>866593</v>
      </c>
      <c r="M38" s="26">
        <f t="shared" si="1"/>
        <v>8.654581793298585E-05</v>
      </c>
      <c r="N38" s="27">
        <f t="shared" si="2"/>
        <v>34</v>
      </c>
      <c r="O38" s="25">
        <v>64</v>
      </c>
    </row>
    <row r="39" spans="2:15" ht="12.75">
      <c r="B39" s="24" t="s">
        <v>49</v>
      </c>
      <c r="C39" s="25">
        <v>75</v>
      </c>
      <c r="D39" s="25">
        <v>41</v>
      </c>
      <c r="E39" s="25">
        <v>7</v>
      </c>
      <c r="F39" s="26">
        <f t="shared" si="0"/>
        <v>0.17073170731707318</v>
      </c>
      <c r="G39" s="25">
        <v>34</v>
      </c>
      <c r="H39" s="25">
        <v>11</v>
      </c>
      <c r="I39" s="25">
        <v>2</v>
      </c>
      <c r="J39" s="25">
        <v>41</v>
      </c>
      <c r="K39" s="25">
        <v>4</v>
      </c>
      <c r="L39" s="25">
        <v>866593</v>
      </c>
      <c r="M39" s="26">
        <f t="shared" si="1"/>
        <v>8.654581793298585E-05</v>
      </c>
      <c r="N39" s="27">
        <f t="shared" si="2"/>
        <v>34</v>
      </c>
      <c r="O39" s="25">
        <v>70</v>
      </c>
    </row>
    <row r="40" spans="2:15" ht="12.75">
      <c r="B40" s="24" t="s">
        <v>50</v>
      </c>
      <c r="C40" s="25">
        <v>61</v>
      </c>
      <c r="D40" s="25">
        <v>15</v>
      </c>
      <c r="E40" s="25">
        <v>6</v>
      </c>
      <c r="F40" s="26">
        <f t="shared" si="0"/>
        <v>0.4</v>
      </c>
      <c r="G40" s="25">
        <v>9</v>
      </c>
      <c r="H40" s="25">
        <v>10</v>
      </c>
      <c r="I40" s="25">
        <v>4</v>
      </c>
      <c r="J40" s="25">
        <v>32</v>
      </c>
      <c r="K40" s="25">
        <v>1</v>
      </c>
      <c r="L40" s="25">
        <v>866593</v>
      </c>
      <c r="M40" s="26">
        <f t="shared" si="1"/>
        <v>7.039059858549516E-05</v>
      </c>
      <c r="N40" s="27">
        <f t="shared" si="2"/>
        <v>37</v>
      </c>
      <c r="O40" s="25">
        <v>56</v>
      </c>
    </row>
    <row r="41" spans="2:15" ht="12.75">
      <c r="B41" s="24" t="s">
        <v>51</v>
      </c>
      <c r="C41" s="25">
        <v>58</v>
      </c>
      <c r="D41" s="25">
        <v>14</v>
      </c>
      <c r="E41" s="25">
        <v>3</v>
      </c>
      <c r="F41" s="26">
        <f t="shared" si="0"/>
        <v>0.21428571428571427</v>
      </c>
      <c r="G41" s="25">
        <v>11</v>
      </c>
      <c r="H41" s="25">
        <v>19</v>
      </c>
      <c r="I41" s="25">
        <v>4</v>
      </c>
      <c r="J41" s="25">
        <v>56</v>
      </c>
      <c r="K41" s="25">
        <v>1</v>
      </c>
      <c r="L41" s="25">
        <v>866593</v>
      </c>
      <c r="M41" s="26">
        <f t="shared" si="1"/>
        <v>6.692876586817572E-05</v>
      </c>
      <c r="N41" s="27">
        <f t="shared" si="2"/>
        <v>38</v>
      </c>
      <c r="O41" s="25">
        <v>47</v>
      </c>
    </row>
    <row r="42" spans="2:15" ht="12.75">
      <c r="B42" s="24" t="s">
        <v>52</v>
      </c>
      <c r="C42" s="25">
        <v>35</v>
      </c>
      <c r="D42" s="25">
        <v>10</v>
      </c>
      <c r="E42" s="25">
        <v>4</v>
      </c>
      <c r="F42" s="26">
        <f t="shared" si="0"/>
        <v>0.4</v>
      </c>
      <c r="G42" s="25">
        <v>6</v>
      </c>
      <c r="H42" s="25">
        <v>9</v>
      </c>
      <c r="I42" s="25">
        <v>4</v>
      </c>
      <c r="J42" s="25">
        <v>21</v>
      </c>
      <c r="K42" s="25">
        <v>1</v>
      </c>
      <c r="L42" s="25">
        <v>866593</v>
      </c>
      <c r="M42" s="26">
        <f t="shared" si="1"/>
        <v>4.038804836872673E-05</v>
      </c>
      <c r="N42" s="27">
        <f t="shared" si="2"/>
        <v>39</v>
      </c>
      <c r="O42" s="25">
        <v>28</v>
      </c>
    </row>
    <row r="43" spans="2:15" ht="12.75">
      <c r="B43" s="24" t="s">
        <v>53</v>
      </c>
      <c r="C43" s="25">
        <v>24</v>
      </c>
      <c r="D43" s="25">
        <v>95</v>
      </c>
      <c r="E43" s="25">
        <v>16</v>
      </c>
      <c r="F43" s="26">
        <f t="shared" si="0"/>
        <v>0.16842105263157894</v>
      </c>
      <c r="G43" s="25">
        <v>79</v>
      </c>
      <c r="H43" s="25">
        <v>2</v>
      </c>
      <c r="I43" s="25">
        <v>0</v>
      </c>
      <c r="J43" s="25">
        <v>4</v>
      </c>
      <c r="K43" s="25">
        <v>1</v>
      </c>
      <c r="L43" s="25">
        <v>866593</v>
      </c>
      <c r="M43" s="26">
        <f t="shared" si="1"/>
        <v>2.7694661738555468E-05</v>
      </c>
      <c r="N43" s="27">
        <f>_xlfn.RANK.EQ(M43,M$4:M$49)</f>
        <v>40</v>
      </c>
      <c r="O43" s="25">
        <v>18</v>
      </c>
    </row>
    <row r="44" spans="2:15" ht="12.75">
      <c r="B44" s="24" t="s">
        <v>54</v>
      </c>
      <c r="C44" s="25">
        <v>14</v>
      </c>
      <c r="D44" s="25">
        <v>68</v>
      </c>
      <c r="E44" s="25">
        <v>6</v>
      </c>
      <c r="F44" s="26">
        <f t="shared" si="0"/>
        <v>0.08823529411764706</v>
      </c>
      <c r="G44" s="25">
        <v>62</v>
      </c>
      <c r="H44" s="25">
        <v>2</v>
      </c>
      <c r="I44" s="25">
        <v>0</v>
      </c>
      <c r="J44" s="25">
        <v>6</v>
      </c>
      <c r="K44" s="25">
        <v>1</v>
      </c>
      <c r="L44" s="25">
        <v>866593</v>
      </c>
      <c r="M44" s="26">
        <f t="shared" si="1"/>
        <v>1.6155219347490692E-05</v>
      </c>
      <c r="N44" s="27">
        <f t="shared" si="2"/>
        <v>41</v>
      </c>
      <c r="O44" s="25">
        <v>13</v>
      </c>
    </row>
    <row r="45" spans="2:15" ht="12.75">
      <c r="B45" s="24" t="s">
        <v>55</v>
      </c>
      <c r="C45" s="25">
        <v>7</v>
      </c>
      <c r="D45" s="25">
        <v>10</v>
      </c>
      <c r="E45" s="25">
        <v>4</v>
      </c>
      <c r="F45" s="26">
        <f t="shared" si="0"/>
        <v>0.4</v>
      </c>
      <c r="G45" s="25">
        <v>6</v>
      </c>
      <c r="H45" s="25">
        <v>2</v>
      </c>
      <c r="I45" s="25">
        <v>1</v>
      </c>
      <c r="J45" s="25">
        <v>3</v>
      </c>
      <c r="K45" s="25">
        <v>1</v>
      </c>
      <c r="L45" s="25">
        <v>866593</v>
      </c>
      <c r="M45" s="26">
        <f>C45/L45</f>
        <v>8.077609673745346E-06</v>
      </c>
      <c r="N45" s="27">
        <f t="shared" si="2"/>
        <v>42</v>
      </c>
      <c r="O45" s="25">
        <v>6</v>
      </c>
    </row>
    <row r="46" spans="2:15" ht="12.75">
      <c r="B46" s="24" t="s">
        <v>56</v>
      </c>
      <c r="C46" s="25">
        <v>6</v>
      </c>
      <c r="D46" s="25">
        <v>9</v>
      </c>
      <c r="E46" s="25">
        <v>4</v>
      </c>
      <c r="F46" s="26">
        <f t="shared" si="0"/>
        <v>0.4444444444444444</v>
      </c>
      <c r="G46" s="25">
        <v>5</v>
      </c>
      <c r="H46" s="25">
        <v>2</v>
      </c>
      <c r="I46" s="25">
        <v>1</v>
      </c>
      <c r="J46" s="25">
        <v>3</v>
      </c>
      <c r="K46" s="25">
        <v>1</v>
      </c>
      <c r="L46" s="25">
        <v>866593</v>
      </c>
      <c r="M46" s="26">
        <f t="shared" si="1"/>
        <v>6.923665434638867E-06</v>
      </c>
      <c r="N46" s="27">
        <f t="shared" si="2"/>
        <v>43</v>
      </c>
      <c r="O46" s="25">
        <v>6</v>
      </c>
    </row>
    <row r="47" spans="2:15" ht="12.75">
      <c r="B47" s="24" t="s">
        <v>57</v>
      </c>
      <c r="C47" s="25">
        <v>5</v>
      </c>
      <c r="D47" s="25">
        <v>9</v>
      </c>
      <c r="E47" s="25">
        <v>1</v>
      </c>
      <c r="F47" s="26">
        <f t="shared" si="0"/>
        <v>0.1111111111111111</v>
      </c>
      <c r="G47" s="25">
        <v>8</v>
      </c>
      <c r="H47" s="25">
        <v>5</v>
      </c>
      <c r="I47" s="25">
        <v>1</v>
      </c>
      <c r="J47" s="25">
        <v>5</v>
      </c>
      <c r="K47" s="25">
        <v>5</v>
      </c>
      <c r="L47" s="25">
        <v>866593</v>
      </c>
      <c r="M47" s="26">
        <f t="shared" si="1"/>
        <v>5.76972119553239E-06</v>
      </c>
      <c r="N47" s="27">
        <f t="shared" si="2"/>
        <v>44</v>
      </c>
      <c r="O47" s="25">
        <v>5</v>
      </c>
    </row>
    <row r="48" spans="2:15" ht="12.75">
      <c r="B48" s="24" t="s">
        <v>58</v>
      </c>
      <c r="C48" s="25">
        <v>5</v>
      </c>
      <c r="D48" s="25">
        <v>7</v>
      </c>
      <c r="E48" s="25">
        <v>3</v>
      </c>
      <c r="F48" s="26">
        <f t="shared" si="0"/>
        <v>0.42857142857142855</v>
      </c>
      <c r="G48" s="25">
        <v>4</v>
      </c>
      <c r="H48" s="25">
        <v>2</v>
      </c>
      <c r="I48" s="25">
        <v>1</v>
      </c>
      <c r="J48" s="25">
        <v>3</v>
      </c>
      <c r="K48" s="25">
        <v>1</v>
      </c>
      <c r="L48" s="25">
        <v>866593</v>
      </c>
      <c r="M48" s="26">
        <f t="shared" si="1"/>
        <v>5.76972119553239E-06</v>
      </c>
      <c r="N48" s="27">
        <f t="shared" si="2"/>
        <v>44</v>
      </c>
      <c r="O48" s="25">
        <v>4</v>
      </c>
    </row>
    <row r="49" spans="2:15" ht="12.75">
      <c r="B49" s="24" t="s">
        <v>59</v>
      </c>
      <c r="C49" s="25">
        <v>1</v>
      </c>
      <c r="D49" s="25">
        <v>2</v>
      </c>
      <c r="E49" s="25">
        <v>1</v>
      </c>
      <c r="F49" s="26">
        <f t="shared" si="0"/>
        <v>0.5</v>
      </c>
      <c r="G49" s="25">
        <v>1</v>
      </c>
      <c r="H49" s="25">
        <v>1</v>
      </c>
      <c r="I49" s="25">
        <v>1</v>
      </c>
      <c r="J49" s="25">
        <v>1</v>
      </c>
      <c r="K49" s="25">
        <v>1</v>
      </c>
      <c r="L49" s="25">
        <v>866593</v>
      </c>
      <c r="M49" s="26">
        <f t="shared" si="1"/>
        <v>1.153944239106478E-06</v>
      </c>
      <c r="N49" s="27">
        <f t="shared" si="2"/>
        <v>46</v>
      </c>
      <c r="O49" s="25">
        <v>1</v>
      </c>
    </row>
    <row r="50" spans="2:15" ht="12.75">
      <c r="B50" s="24" t="s">
        <v>60</v>
      </c>
      <c r="C50" s="28" t="s">
        <v>84</v>
      </c>
      <c r="D50" s="25">
        <v>4</v>
      </c>
      <c r="E50" s="28" t="s">
        <v>84</v>
      </c>
      <c r="F50" s="28" t="s">
        <v>84</v>
      </c>
      <c r="G50" s="25">
        <v>4</v>
      </c>
      <c r="H50" s="28" t="s">
        <v>84</v>
      </c>
      <c r="I50" s="28" t="s">
        <v>84</v>
      </c>
      <c r="J50" s="28" t="s">
        <v>84</v>
      </c>
      <c r="K50" s="28" t="s">
        <v>84</v>
      </c>
      <c r="L50" s="25">
        <v>866593</v>
      </c>
      <c r="M50" s="28" t="s">
        <v>84</v>
      </c>
      <c r="N50" s="29">
        <v>47</v>
      </c>
      <c r="O50" s="28" t="s">
        <v>84</v>
      </c>
    </row>
    <row r="51" spans="2:15" ht="12.75">
      <c r="B51" s="24" t="s">
        <v>61</v>
      </c>
      <c r="C51" s="28" t="s">
        <v>84</v>
      </c>
      <c r="D51" s="25">
        <v>4</v>
      </c>
      <c r="E51" s="28" t="s">
        <v>84</v>
      </c>
      <c r="F51" s="28" t="s">
        <v>84</v>
      </c>
      <c r="G51" s="25">
        <v>4</v>
      </c>
      <c r="H51" s="28" t="s">
        <v>84</v>
      </c>
      <c r="I51" s="28" t="s">
        <v>84</v>
      </c>
      <c r="J51" s="28" t="s">
        <v>84</v>
      </c>
      <c r="K51" s="28" t="s">
        <v>84</v>
      </c>
      <c r="L51" s="25">
        <v>866593</v>
      </c>
      <c r="M51" s="28" t="s">
        <v>84</v>
      </c>
      <c r="N51" s="29">
        <v>47</v>
      </c>
      <c r="O51" s="28" t="s">
        <v>84</v>
      </c>
    </row>
    <row r="52" spans="2:15" ht="15">
      <c r="B52" s="2" t="s">
        <v>8</v>
      </c>
      <c r="C52" s="30">
        <f>SUM(C4:C51)</f>
        <v>6499144</v>
      </c>
      <c r="D52" s="30">
        <f>SUM(D4:D51)</f>
        <v>132876</v>
      </c>
      <c r="E52" s="30">
        <f>SUM(E4:E51)</f>
        <v>40683</v>
      </c>
      <c r="F52" s="31">
        <f>E52/D52</f>
        <v>0.3061726722658719</v>
      </c>
      <c r="G52" s="30">
        <f>SUM(G4:G51)</f>
        <v>92193</v>
      </c>
      <c r="H52" s="30">
        <v>160</v>
      </c>
      <c r="I52" s="30">
        <v>49</v>
      </c>
      <c r="J52" s="30"/>
      <c r="K52" s="30"/>
      <c r="L52" s="30"/>
      <c r="M52" s="30"/>
      <c r="N52" s="32"/>
      <c r="O52" s="30">
        <v>3420432</v>
      </c>
    </row>
  </sheetData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Berber</dc:creator>
  <cp:keywords/>
  <dc:description/>
  <cp:lastModifiedBy>Brenda Bravo</cp:lastModifiedBy>
  <dcterms:created xsi:type="dcterms:W3CDTF">2018-02-10T06:21:18Z</dcterms:created>
  <dcterms:modified xsi:type="dcterms:W3CDTF">2018-02-10T23:19:32Z</dcterms:modified>
  <cp:category/>
  <cp:version/>
  <cp:contentType/>
  <cp:contentStatus/>
</cp:coreProperties>
</file>