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408" activeTab="1"/>
  </bookViews>
  <sheets>
    <sheet name="Resumen" sheetId="6" r:id="rId1"/>
    <sheet name="Presidencia" sheetId="3" r:id="rId2"/>
    <sheet name="Senadurías" sheetId="4" r:id="rId3"/>
  </sheets>
  <definedNames/>
  <calcPr calcId="152511"/>
</workbook>
</file>

<file path=xl/sharedStrings.xml><?xml version="1.0" encoding="utf-8"?>
<sst xmlns="http://schemas.openxmlformats.org/spreadsheetml/2006/main" count="257" uniqueCount="155">
  <si>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</si>
  <si>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</si>
  <si>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</si>
  <si>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</si>
  <si>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</si>
  <si>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</si>
  <si>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</si>
  <si>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</si>
  <si>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</si>
  <si>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TOTAL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</si>
  <si>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</si>
  <si>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</si>
  <si>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</si>
  <si>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</si>
  <si>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</si>
  <si>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</si>
  <si>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</si>
  <si>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</si>
  <si>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</si>
  <si>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</si>
  <si>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</si>
  <si>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</si>
  <si>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</si>
  <si>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</si>
  <si>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</si>
  <si>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</si>
  <si>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</si>
  <si>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</si>
  <si>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</si>
  <si>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</si>
  <si>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</si>
  <si>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</si>
  <si>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</si>
  <si>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</si>
  <si>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</si>
  <si>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</si>
  <si>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</si>
  <si>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</si>
  <si>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</si>
  <si>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</si>
  <si>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</si>
  <si>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</si>
  <si>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</si>
  <si>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</si>
  <si>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</si>
  <si>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</si>
  <si>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</si>
  <si>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</si>
  <si>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</si>
  <si>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</si>
  <si>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</si>
  <si>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</si>
  <si>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</si>
  <si>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</si>
  <si>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</si>
  <si>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</si>
  <si>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</si>
  <si>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</si>
  <si>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</si>
  <si>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</si>
  <si>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</si>
  <si>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</si>
  <si>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</si>
  <si>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</si>
  <si>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</si>
  <si>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</si>
  <si>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</si>
  <si>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</si>
  <si>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</si>
  <si>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</si>
  <si>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</si>
  <si>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</si>
  <si>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</si>
  <si>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</si>
  <si>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</si>
  <si>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</si>
  <si>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</si>
  <si>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</si>
  <si>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</si>
  <si>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</si>
  <si>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</si>
  <si>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</si>
  <si>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</si>
  <si>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</si>
  <si>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</si>
  <si>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</si>
  <si>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</si>
  <si>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</si>
  <si>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</si>
  <si>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</si>
  <si>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</si>
  <si>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</si>
  <si>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</si>
  <si>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</si>
  <si>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</si>
  <si>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</si>
  <si>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</si>
  <si>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</si>
  <si>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</si>
  <si>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</si>
  <si>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</si>
  <si>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</si>
  <si>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</si>
  <si>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</si>
  <si>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</si>
  <si>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</si>
  <si>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</si>
  <si>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</si>
  <si>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</si>
  <si>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</si>
  <si>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</si>
  <si>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</si>
  <si>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</si>
  <si>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</si>
  <si>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</si>
  <si>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</si>
  <si>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</si>
  <si>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</si>
  <si>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</si>
  <si>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</si>
  <si>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</si>
  <si>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</si>
  <si>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</si>
  <si>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</si>
  <si>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</si>
  <si>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</si>
  <si>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</si>
  <si>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</si>
  <si>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</si>
  <si>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</si>
  <si>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</si>
  <si>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</si>
  <si>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</si>
  <si>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</si>
  <si>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</si>
  <si>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</si>
  <si>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</si>
  <si>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</si>
  <si>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</si>
  <si>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</si>
  <si>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</si>
  <si>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</si>
  <si>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</si>
  <si>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</si>
  <si>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</si>
  <si>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</si>
  <si>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LEÓN</t>
  </si>
  <si>
    <t>CIUDAD DE MÉXICO</t>
  </si>
  <si>
    <t>MÉXICO</t>
  </si>
  <si>
    <t>MICHOACÁN</t>
  </si>
  <si>
    <t>SAN LUIS POTOSÍ</t>
  </si>
  <si>
    <t>QUERÉTARO</t>
  </si>
  <si>
    <t>Corte: 9/ene
00:00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</si>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</sst>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72" formatCode="0.000%"/>
  </numFmts>
  <fonts count="17">
    <font>
      <sz val="10"/>
      <name val="Arial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2"/>
      <color theme="1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sz val="12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0" fillId="2" borderId="1" xfId="22" applyFont="1" applyFill="1" applyBorder="1" applyAlignment="1">
      <alignment horizontal="center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0" fontId="1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9" fontId="13" fillId="2" borderId="1" xfId="23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4" fillId="2" borderId="1" xfId="20" applyFont="1" applyFill="1" applyBorder="1" applyAlignment="1">
      <alignment horizontal="center" wrapText="1"/>
      <protection/>
    </xf>
    <xf numFmtId="3" fontId="11" fillId="3" borderId="1" xfId="20" applyNumberFormat="1" applyFont="1" applyFill="1" applyBorder="1" applyAlignment="1">
      <alignment horizontal="center" vertical="center" wrapText="1"/>
      <protection/>
    </xf>
    <xf numFmtId="0" fontId="6" fillId="0" borderId="0" xfId="0" applyFont="1"/>
    <xf numFmtId="0" fontId="6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9" fontId="6" fillId="0" borderId="1" xfId="23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9" fontId="7" fillId="3" borderId="1" xfId="23" applyFont="1" applyFill="1" applyBorder="1" applyAlignment="1">
      <alignment horizontal="center" vertical="center" wrapText="1"/>
    </xf>
    <xf numFmtId="0" fontId="6" fillId="2" borderId="0" xfId="0" applyFont="1" applyFill="1"/>
    <xf numFmtId="3" fontId="6" fillId="5" borderId="1" xfId="0" applyNumberFormat="1" applyFont="1" applyFill="1" applyBorder="1" applyAlignment="1" quotePrefix="1">
      <alignment horizontal="center" vertical="center"/>
    </xf>
    <xf numFmtId="165" fontId="6" fillId="0" borderId="1" xfId="23" applyNumberFormat="1" applyFont="1" applyBorder="1" applyAlignment="1">
      <alignment horizontal="center" vertical="center"/>
    </xf>
    <xf numFmtId="10" fontId="6" fillId="0" borderId="1" xfId="23" applyNumberFormat="1" applyFont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 wrapText="1"/>
    </xf>
    <xf numFmtId="9" fontId="15" fillId="3" borderId="1" xfId="23" applyFont="1" applyFill="1" applyBorder="1" applyAlignment="1">
      <alignment horizontal="center" vertical="center"/>
    </xf>
    <xf numFmtId="172" fontId="6" fillId="0" borderId="1" xfId="23" applyNumberFormat="1" applyFont="1" applyBorder="1" applyAlignment="1">
      <alignment horizontal="center" vertical="center"/>
    </xf>
    <xf numFmtId="3" fontId="0" fillId="2" borderId="0" xfId="0" applyNumberFormat="1" applyFill="1"/>
    <xf numFmtId="0" fontId="11" fillId="3" borderId="1" xfId="20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wrapText="1"/>
    </xf>
    <xf numFmtId="0" fontId="16" fillId="6" borderId="2" xfId="22" applyFont="1" applyFill="1" applyBorder="1" applyAlignment="1">
      <alignment horizontal="center" vertical="center" wrapText="1"/>
      <protection/>
    </xf>
    <xf numFmtId="0" fontId="16" fillId="6" borderId="3" xfId="22" applyFont="1" applyFill="1" applyBorder="1" applyAlignment="1">
      <alignment horizontal="center" vertical="center" wrapText="1"/>
      <protection/>
    </xf>
    <xf numFmtId="0" fontId="16" fillId="6" borderId="1" xfId="20" applyFont="1" applyFill="1" applyBorder="1" applyAlignment="1">
      <alignment horizontal="center" vertical="center" wrapText="1"/>
      <protection/>
    </xf>
    <xf numFmtId="0" fontId="14" fillId="2" borderId="1" xfId="20" applyFont="1" applyFill="1" applyBorder="1" applyAlignment="1">
      <alignment horizontal="center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0" fontId="15" fillId="3" borderId="2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3" xfId="21"/>
    <cellStyle name="Normal 3" xfId="22"/>
    <cellStyle name="Porcentaje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104775</xdr:rowOff>
    </xdr:from>
    <xdr:to>
      <xdr:col>1</xdr:col>
      <xdr:colOff>1371600</xdr:colOff>
      <xdr:row>0</xdr:row>
      <xdr:rowOff>590550</xdr:rowOff>
    </xdr:to>
    <xdr:pic>
      <xdr:nvPicPr>
        <xdr:cNvPr id="107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" y="104775"/>
          <a:ext cx="1076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57150</xdr:rowOff>
    </xdr:from>
    <xdr:to>
      <xdr:col>1</xdr:col>
      <xdr:colOff>2000250</xdr:colOff>
      <xdr:row>0</xdr:row>
      <xdr:rowOff>628650</xdr:rowOff>
    </xdr:to>
    <xdr:pic>
      <xdr:nvPicPr>
        <xdr:cNvPr id="21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57150"/>
          <a:ext cx="12573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0</xdr:row>
      <xdr:rowOff>57150</xdr:rowOff>
    </xdr:from>
    <xdr:to>
      <xdr:col>2</xdr:col>
      <xdr:colOff>1276350</xdr:colOff>
      <xdr:row>0</xdr:row>
      <xdr:rowOff>628650</xdr:rowOff>
    </xdr:to>
    <xdr:pic>
      <xdr:nvPicPr>
        <xdr:cNvPr id="3146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5450" y="57150"/>
          <a:ext cx="12763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workbookViewId="0" topLeftCell="A1">
      <selection activeCell="C11" sqref="C11"/>
    </sheetView>
  </sheetViews>
  <sheetFormatPr defaultColWidth="10.7109375" defaultRowHeight="12.75"/>
  <cols>
    <col min="1" max="1" width="10.710937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7109375" style="1" customWidth="1"/>
  </cols>
  <sheetData>
    <row r="1" spans="2:10" ht="76.8" customHeight="1">
      <c r="B1" s="2" t="s">
        <v>129</v>
      </c>
      <c r="C1" s="27" t="s">
        <v>130</v>
      </c>
      <c r="D1" s="28"/>
      <c r="E1" s="28"/>
      <c r="F1" s="28"/>
      <c r="G1" s="28"/>
      <c r="H1" s="28"/>
      <c r="I1" s="28"/>
      <c r="J1" s="28"/>
    </row>
    <row r="2" spans="2:10" ht="114.6">
      <c r="B2" s="25" t="s">
        <v>152</v>
      </c>
      <c r="C2" s="3" t="s">
        <v>0</v>
      </c>
      <c r="D2" s="3" t="s">
        <v>1</v>
      </c>
      <c r="E2" s="3" t="s">
        <v>131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153</v>
      </c>
    </row>
    <row r="3" spans="2:10" ht="15.6">
      <c r="B3" s="5" t="s">
        <v>7</v>
      </c>
      <c r="C3" s="6">
        <v>3875356</v>
      </c>
      <c r="D3" s="6">
        <v>114479</v>
      </c>
      <c r="E3" s="6">
        <v>32367</v>
      </c>
      <c r="F3" s="7">
        <v>0.2827330776823697</v>
      </c>
      <c r="G3" s="6">
        <v>82112</v>
      </c>
      <c r="H3" s="8">
        <v>119.73170204220348</v>
      </c>
      <c r="I3" s="8">
        <v>33.85211261454066</v>
      </c>
      <c r="J3" s="6">
        <v>2084494</v>
      </c>
    </row>
    <row r="4" spans="2:10" ht="15.6">
      <c r="B4" s="5" t="s">
        <v>8</v>
      </c>
      <c r="C4" s="6">
        <v>767755</v>
      </c>
      <c r="D4" s="6">
        <v>21764</v>
      </c>
      <c r="E4" s="6">
        <v>7912</v>
      </c>
      <c r="F4" s="7">
        <v>0.36353611468480057</v>
      </c>
      <c r="G4" s="6">
        <v>13852</v>
      </c>
      <c r="H4" s="8">
        <v>97.03677957532861</v>
      </c>
      <c r="I4" s="8">
        <v>35.276373828340375</v>
      </c>
      <c r="J4" s="6">
        <v>513688</v>
      </c>
    </row>
    <row r="6" spans="3:4" ht="12.75">
      <c r="C6" s="24"/>
      <c r="D6" s="24"/>
    </row>
    <row r="8" ht="12.75">
      <c r="J8" s="24"/>
    </row>
    <row r="9" spans="11:13" ht="12.75">
      <c r="K9" s="24"/>
      <c r="L9" s="24"/>
      <c r="M9" s="24"/>
    </row>
    <row r="10" spans="11:13" ht="12.75">
      <c r="K10" s="24"/>
      <c r="L10" s="24"/>
      <c r="M10" s="24"/>
    </row>
    <row r="11" spans="11:13" ht="12.75">
      <c r="K11" s="24"/>
      <c r="L11" s="24"/>
      <c r="M11" s="24"/>
    </row>
  </sheetData>
  <mergeCells count="1">
    <mergeCell ref="C1:J1"/>
  </mergeCells>
  <printOptions/>
  <pageMargins left="0.75" right="0.75" top="1" bottom="1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workbookViewId="0" topLeftCell="A1">
      <pane ySplit="3" topLeftCell="A4" activePane="bottomLeft" state="frozen"/>
      <selection pane="bottomLeft" activeCell="O2" sqref="O2"/>
    </sheetView>
  </sheetViews>
  <sheetFormatPr defaultColWidth="8.7109375" defaultRowHeight="12.75"/>
  <cols>
    <col min="1" max="1" width="3.7109375" style="17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7109375" style="11" customWidth="1"/>
  </cols>
  <sheetData>
    <row r="1" spans="2:15" ht="93" customHeight="1">
      <c r="B1" s="9" t="s">
        <v>132</v>
      </c>
      <c r="C1" s="29" t="s">
        <v>130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04.4">
      <c r="B2" s="25" t="s">
        <v>152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12</v>
      </c>
      <c r="K2" s="10" t="s">
        <v>30</v>
      </c>
      <c r="L2" s="10" t="s">
        <v>13</v>
      </c>
      <c r="M2" s="3" t="s">
        <v>14</v>
      </c>
      <c r="N2" s="3" t="s">
        <v>133</v>
      </c>
      <c r="O2" s="4" t="s">
        <v>154</v>
      </c>
    </row>
    <row r="3" spans="2:15" ht="14.4">
      <c r="B3" s="3" t="s">
        <v>11</v>
      </c>
      <c r="C3" s="10" t="s">
        <v>134</v>
      </c>
      <c r="D3" s="10" t="s">
        <v>135</v>
      </c>
      <c r="E3" s="10" t="s">
        <v>136</v>
      </c>
      <c r="F3" s="3" t="s">
        <v>137</v>
      </c>
      <c r="G3" s="10" t="s">
        <v>138</v>
      </c>
      <c r="H3" s="10" t="s">
        <v>139</v>
      </c>
      <c r="I3" s="10" t="s">
        <v>140</v>
      </c>
      <c r="J3" s="10"/>
      <c r="K3" s="10"/>
      <c r="L3" s="10" t="s">
        <v>141</v>
      </c>
      <c r="M3" s="3" t="s">
        <v>142</v>
      </c>
      <c r="N3" s="3"/>
      <c r="O3" s="4" t="s">
        <v>143</v>
      </c>
    </row>
    <row r="4" spans="2:15" ht="12.75">
      <c r="B4" s="12" t="s">
        <v>15</v>
      </c>
      <c r="C4" s="13">
        <v>1449811</v>
      </c>
      <c r="D4" s="13">
        <v>29871</v>
      </c>
      <c r="E4" s="13">
        <v>11547</v>
      </c>
      <c r="F4" s="14">
        <f aca="true" t="shared" si="0" ref="F4:F47">E4/D4</f>
        <v>0.3865622175354022</v>
      </c>
      <c r="G4" s="13">
        <v>18324</v>
      </c>
      <c r="H4" s="13">
        <f aca="true" t="shared" si="1" ref="H4:H47">C4/E4</f>
        <v>125.55737420975144</v>
      </c>
      <c r="I4" s="13">
        <f aca="true" t="shared" si="2" ref="I4:I47">C4/D4</f>
        <v>48.535737002443845</v>
      </c>
      <c r="J4" s="13">
        <v>20107</v>
      </c>
      <c r="K4" s="13">
        <v>1</v>
      </c>
      <c r="L4" s="13">
        <v>866593</v>
      </c>
      <c r="M4" s="19">
        <f aca="true" t="shared" si="3" ref="M4:M47">C4/L4</f>
        <v>1.6730010512432019</v>
      </c>
      <c r="N4" s="13">
        <f aca="true" t="shared" si="4" ref="N4:N47">_xlfn.RANK.EQ(M4,M$4:M$47)</f>
        <v>1</v>
      </c>
      <c r="O4" s="13">
        <v>785092</v>
      </c>
    </row>
    <row r="5" spans="2:15" ht="12.75">
      <c r="B5" s="12" t="s">
        <v>16</v>
      </c>
      <c r="C5" s="13">
        <v>948972</v>
      </c>
      <c r="D5" s="13">
        <v>49825</v>
      </c>
      <c r="E5" s="13">
        <v>10167</v>
      </c>
      <c r="F5" s="14">
        <f t="shared" si="0"/>
        <v>0.20405418966382338</v>
      </c>
      <c r="G5" s="13">
        <v>39658</v>
      </c>
      <c r="H5" s="13">
        <f t="shared" si="1"/>
        <v>93.33844791974033</v>
      </c>
      <c r="I5" s="13">
        <f t="shared" si="2"/>
        <v>19.046101354741594</v>
      </c>
      <c r="J5" s="13">
        <v>25991</v>
      </c>
      <c r="K5" s="13">
        <v>1</v>
      </c>
      <c r="L5" s="13">
        <v>866593</v>
      </c>
      <c r="M5" s="19">
        <f t="shared" si="3"/>
        <v>1.0950607724733525</v>
      </c>
      <c r="N5" s="13">
        <f t="shared" si="4"/>
        <v>2</v>
      </c>
      <c r="O5" s="13">
        <v>631101</v>
      </c>
    </row>
    <row r="6" spans="2:15" ht="12.75">
      <c r="B6" s="12" t="s">
        <v>17</v>
      </c>
      <c r="C6" s="13">
        <v>765069</v>
      </c>
      <c r="D6" s="13">
        <v>6901</v>
      </c>
      <c r="E6" s="13">
        <v>1863</v>
      </c>
      <c r="F6" s="14">
        <f t="shared" si="0"/>
        <v>0.26996087523547313</v>
      </c>
      <c r="G6" s="13">
        <v>5038</v>
      </c>
      <c r="H6" s="13">
        <f t="shared" si="1"/>
        <v>410.66505636070855</v>
      </c>
      <c r="I6" s="13">
        <f t="shared" si="2"/>
        <v>110.86349804376178</v>
      </c>
      <c r="J6" s="13">
        <v>55289</v>
      </c>
      <c r="K6" s="13">
        <v>1</v>
      </c>
      <c r="L6" s="13">
        <v>866593</v>
      </c>
      <c r="M6" s="19">
        <f t="shared" si="3"/>
        <v>0.882846965068954</v>
      </c>
      <c r="N6" s="13">
        <f t="shared" si="4"/>
        <v>3</v>
      </c>
      <c r="O6" s="13">
        <v>398900</v>
      </c>
    </row>
    <row r="7" spans="2:15" ht="12.75">
      <c r="B7" s="12" t="s">
        <v>18</v>
      </c>
      <c r="C7" s="13">
        <v>316596</v>
      </c>
      <c r="D7" s="13">
        <v>436</v>
      </c>
      <c r="E7" s="13">
        <v>100</v>
      </c>
      <c r="F7" s="14">
        <f t="shared" si="0"/>
        <v>0.22935779816513763</v>
      </c>
      <c r="G7" s="13">
        <v>336</v>
      </c>
      <c r="H7" s="13">
        <f t="shared" si="1"/>
        <v>3165.96</v>
      </c>
      <c r="I7" s="13">
        <f t="shared" si="2"/>
        <v>726.1376146788991</v>
      </c>
      <c r="J7" s="13">
        <v>78330</v>
      </c>
      <c r="K7" s="13">
        <v>1</v>
      </c>
      <c r="L7" s="13">
        <v>866593</v>
      </c>
      <c r="M7" s="19">
        <f t="shared" si="3"/>
        <v>0.36533413032415446</v>
      </c>
      <c r="N7" s="13">
        <f t="shared" si="4"/>
        <v>4</v>
      </c>
      <c r="O7" s="13">
        <v>17510</v>
      </c>
    </row>
    <row r="8" spans="2:15" ht="12.75">
      <c r="B8" s="12" t="s">
        <v>19</v>
      </c>
      <c r="C8" s="13">
        <v>140893</v>
      </c>
      <c r="D8" s="13">
        <v>9475</v>
      </c>
      <c r="E8" s="13">
        <v>3873</v>
      </c>
      <c r="F8" s="14">
        <f t="shared" si="0"/>
        <v>0.4087598944591029</v>
      </c>
      <c r="G8" s="13">
        <v>5602</v>
      </c>
      <c r="H8" s="13">
        <f t="shared" si="1"/>
        <v>36.37825974696618</v>
      </c>
      <c r="I8" s="13">
        <f t="shared" si="2"/>
        <v>14.869973614775725</v>
      </c>
      <c r="J8" s="13">
        <v>2439</v>
      </c>
      <c r="K8" s="13">
        <v>1</v>
      </c>
      <c r="L8" s="13">
        <v>866593</v>
      </c>
      <c r="M8" s="19">
        <f t="shared" si="3"/>
        <v>0.16258266568042898</v>
      </c>
      <c r="N8" s="13">
        <f t="shared" si="4"/>
        <v>5</v>
      </c>
      <c r="O8" s="13">
        <v>133633</v>
      </c>
    </row>
    <row r="9" spans="2:15" ht="12.75">
      <c r="B9" s="12" t="s">
        <v>31</v>
      </c>
      <c r="C9" s="13">
        <v>119375</v>
      </c>
      <c r="D9" s="13">
        <v>10888</v>
      </c>
      <c r="E9" s="13">
        <v>3082</v>
      </c>
      <c r="F9" s="14">
        <f t="shared" si="0"/>
        <v>0.28306392358559884</v>
      </c>
      <c r="G9" s="13">
        <v>7806</v>
      </c>
      <c r="H9" s="13">
        <f t="shared" si="1"/>
        <v>38.73296560674886</v>
      </c>
      <c r="I9" s="13">
        <f t="shared" si="2"/>
        <v>10.963905216752387</v>
      </c>
      <c r="J9" s="13">
        <v>1536</v>
      </c>
      <c r="K9" s="13">
        <v>1</v>
      </c>
      <c r="L9" s="13">
        <v>866593</v>
      </c>
      <c r="M9" s="19">
        <f t="shared" si="3"/>
        <v>0.13775209354333579</v>
      </c>
      <c r="N9" s="13">
        <f t="shared" si="4"/>
        <v>6</v>
      </c>
      <c r="O9" s="13">
        <v>60901</v>
      </c>
    </row>
    <row r="10" spans="2:15" ht="12.75">
      <c r="B10" s="12" t="s">
        <v>32</v>
      </c>
      <c r="C10" s="13">
        <v>41748</v>
      </c>
      <c r="D10" s="13">
        <v>1285</v>
      </c>
      <c r="E10" s="13">
        <v>392</v>
      </c>
      <c r="F10" s="14">
        <f t="shared" si="0"/>
        <v>0.3050583657587549</v>
      </c>
      <c r="G10" s="13">
        <v>893</v>
      </c>
      <c r="H10" s="13">
        <f t="shared" si="1"/>
        <v>106.5</v>
      </c>
      <c r="I10" s="13">
        <f t="shared" si="2"/>
        <v>32.48871595330739</v>
      </c>
      <c r="J10" s="13">
        <v>5320</v>
      </c>
      <c r="K10" s="13">
        <v>1</v>
      </c>
      <c r="L10" s="13">
        <v>866593</v>
      </c>
      <c r="M10" s="19">
        <f t="shared" si="3"/>
        <v>0.048174864094217236</v>
      </c>
      <c r="N10" s="13">
        <f t="shared" si="4"/>
        <v>7</v>
      </c>
      <c r="O10" s="13">
        <v>21183</v>
      </c>
    </row>
    <row r="11" spans="2:15" ht="12.75">
      <c r="B11" s="12" t="s">
        <v>33</v>
      </c>
      <c r="C11" s="13">
        <v>35811</v>
      </c>
      <c r="D11" s="13">
        <v>33</v>
      </c>
      <c r="E11" s="13">
        <v>17</v>
      </c>
      <c r="F11" s="14">
        <f t="shared" si="0"/>
        <v>0.5151515151515151</v>
      </c>
      <c r="G11" s="13">
        <v>16</v>
      </c>
      <c r="H11" s="13">
        <f t="shared" si="1"/>
        <v>2106.529411764706</v>
      </c>
      <c r="I11" s="13">
        <f t="shared" si="2"/>
        <v>1085.1818181818182</v>
      </c>
      <c r="J11" s="13">
        <v>8909</v>
      </c>
      <c r="K11" s="13">
        <v>1</v>
      </c>
      <c r="L11" s="13">
        <v>866593</v>
      </c>
      <c r="M11" s="19">
        <f t="shared" si="3"/>
        <v>0.04132389714664208</v>
      </c>
      <c r="N11" s="13">
        <f t="shared" si="4"/>
        <v>8</v>
      </c>
      <c r="O11" s="13">
        <v>2997</v>
      </c>
    </row>
    <row r="12" spans="2:15" ht="12.75">
      <c r="B12" s="12" t="s">
        <v>34</v>
      </c>
      <c r="C12" s="13">
        <v>27578</v>
      </c>
      <c r="D12" s="13">
        <v>731</v>
      </c>
      <c r="E12" s="13">
        <v>278</v>
      </c>
      <c r="F12" s="14">
        <f t="shared" si="0"/>
        <v>0.3803009575923393</v>
      </c>
      <c r="G12" s="13">
        <v>453</v>
      </c>
      <c r="H12" s="13">
        <f t="shared" si="1"/>
        <v>99.20143884892086</v>
      </c>
      <c r="I12" s="13">
        <f t="shared" si="2"/>
        <v>37.72640218878249</v>
      </c>
      <c r="J12" s="13">
        <v>2036</v>
      </c>
      <c r="K12" s="13">
        <v>1</v>
      </c>
      <c r="L12" s="13">
        <v>866593</v>
      </c>
      <c r="M12" s="19">
        <f t="shared" si="3"/>
        <v>0.031823474226078445</v>
      </c>
      <c r="N12" s="13">
        <f t="shared" si="4"/>
        <v>9</v>
      </c>
      <c r="O12" s="13">
        <v>12520</v>
      </c>
    </row>
    <row r="13" spans="2:15" ht="12.75">
      <c r="B13" s="12" t="s">
        <v>35</v>
      </c>
      <c r="C13" s="13">
        <v>7402</v>
      </c>
      <c r="D13" s="13">
        <v>1047</v>
      </c>
      <c r="E13" s="13">
        <v>184</v>
      </c>
      <c r="F13" s="14">
        <f t="shared" si="0"/>
        <v>0.17574021012416427</v>
      </c>
      <c r="G13" s="13">
        <v>863</v>
      </c>
      <c r="H13" s="13">
        <f t="shared" si="1"/>
        <v>40.22826086956522</v>
      </c>
      <c r="I13" s="13">
        <f t="shared" si="2"/>
        <v>7.069723018147087</v>
      </c>
      <c r="J13" s="13">
        <v>1050</v>
      </c>
      <c r="K13" s="13">
        <v>1</v>
      </c>
      <c r="L13" s="13">
        <v>866593</v>
      </c>
      <c r="M13" s="19">
        <f t="shared" si="3"/>
        <v>0.00854149525786615</v>
      </c>
      <c r="N13" s="13">
        <f t="shared" si="4"/>
        <v>10</v>
      </c>
      <c r="O13" s="13">
        <v>3491</v>
      </c>
    </row>
    <row r="14" spans="2:15" ht="12.75">
      <c r="B14" s="12" t="s">
        <v>36</v>
      </c>
      <c r="C14" s="13">
        <v>5119</v>
      </c>
      <c r="D14" s="13">
        <v>562</v>
      </c>
      <c r="E14" s="13">
        <v>153</v>
      </c>
      <c r="F14" s="14">
        <f t="shared" si="0"/>
        <v>0.2722419928825623</v>
      </c>
      <c r="G14" s="13">
        <v>409</v>
      </c>
      <c r="H14" s="13">
        <f t="shared" si="1"/>
        <v>33.45751633986928</v>
      </c>
      <c r="I14" s="13">
        <f t="shared" si="2"/>
        <v>9.108540925266905</v>
      </c>
      <c r="J14" s="13">
        <v>663</v>
      </c>
      <c r="K14" s="13">
        <v>1</v>
      </c>
      <c r="L14" s="13">
        <v>866593</v>
      </c>
      <c r="M14" s="19">
        <f t="shared" si="3"/>
        <v>0.005907040559986061</v>
      </c>
      <c r="N14" s="13">
        <f t="shared" si="4"/>
        <v>11</v>
      </c>
      <c r="O14" s="13">
        <v>4174</v>
      </c>
    </row>
    <row r="15" spans="2:15" ht="12.75">
      <c r="B15" s="12" t="s">
        <v>37</v>
      </c>
      <c r="C15" s="13">
        <v>2791</v>
      </c>
      <c r="D15" s="13">
        <v>107</v>
      </c>
      <c r="E15" s="13">
        <v>21</v>
      </c>
      <c r="F15" s="14">
        <f t="shared" si="0"/>
        <v>0.19626168224299065</v>
      </c>
      <c r="G15" s="13">
        <v>86</v>
      </c>
      <c r="H15" s="13">
        <f t="shared" si="1"/>
        <v>132.9047619047619</v>
      </c>
      <c r="I15" s="13">
        <f t="shared" si="2"/>
        <v>26.08411214953271</v>
      </c>
      <c r="J15" s="13">
        <v>769</v>
      </c>
      <c r="K15" s="13">
        <v>1</v>
      </c>
      <c r="L15" s="13">
        <v>866593</v>
      </c>
      <c r="M15" s="19">
        <f t="shared" si="3"/>
        <v>0.00322065837134618</v>
      </c>
      <c r="N15" s="13">
        <f t="shared" si="4"/>
        <v>12</v>
      </c>
      <c r="O15" s="13">
        <v>1636</v>
      </c>
    </row>
    <row r="16" spans="2:15" ht="12.75">
      <c r="B16" s="12" t="s">
        <v>38</v>
      </c>
      <c r="C16" s="13">
        <v>2054</v>
      </c>
      <c r="D16" s="13">
        <v>105</v>
      </c>
      <c r="E16" s="13">
        <v>58</v>
      </c>
      <c r="F16" s="14">
        <f t="shared" si="0"/>
        <v>0.5523809523809524</v>
      </c>
      <c r="G16" s="13">
        <v>47</v>
      </c>
      <c r="H16" s="13">
        <f t="shared" si="1"/>
        <v>35.41379310344828</v>
      </c>
      <c r="I16" s="13">
        <f t="shared" si="2"/>
        <v>19.561904761904763</v>
      </c>
      <c r="J16" s="13">
        <v>204</v>
      </c>
      <c r="K16" s="13">
        <v>1</v>
      </c>
      <c r="L16" s="13">
        <v>866593</v>
      </c>
      <c r="M16" s="19">
        <f t="shared" si="3"/>
        <v>0.0023702014671247054</v>
      </c>
      <c r="N16" s="13">
        <f t="shared" si="4"/>
        <v>13</v>
      </c>
      <c r="O16" s="13">
        <v>1182</v>
      </c>
    </row>
    <row r="17" spans="2:15" ht="12.75">
      <c r="B17" s="12" t="s">
        <v>39</v>
      </c>
      <c r="C17" s="13">
        <v>1757</v>
      </c>
      <c r="D17" s="13">
        <v>359</v>
      </c>
      <c r="E17" s="13">
        <v>109</v>
      </c>
      <c r="F17" s="14">
        <f t="shared" si="0"/>
        <v>0.30362116991643456</v>
      </c>
      <c r="G17" s="13">
        <v>250</v>
      </c>
      <c r="H17" s="13">
        <f t="shared" si="1"/>
        <v>16.119266055045873</v>
      </c>
      <c r="I17" s="13">
        <f t="shared" si="2"/>
        <v>4.894150417827298</v>
      </c>
      <c r="J17" s="13">
        <v>206</v>
      </c>
      <c r="K17" s="13">
        <v>1</v>
      </c>
      <c r="L17" s="13">
        <v>866593</v>
      </c>
      <c r="M17" s="19">
        <f t="shared" si="3"/>
        <v>0.002027480028110082</v>
      </c>
      <c r="N17" s="13">
        <f t="shared" si="4"/>
        <v>14</v>
      </c>
      <c r="O17" s="13">
        <v>1394</v>
      </c>
    </row>
    <row r="18" spans="2:15" ht="12.75">
      <c r="B18" s="12" t="s">
        <v>40</v>
      </c>
      <c r="C18" s="13">
        <v>1561</v>
      </c>
      <c r="D18" s="13">
        <v>124</v>
      </c>
      <c r="E18" s="13">
        <v>22</v>
      </c>
      <c r="F18" s="14">
        <f t="shared" si="0"/>
        <v>0.1774193548387097</v>
      </c>
      <c r="G18" s="13">
        <v>102</v>
      </c>
      <c r="H18" s="13">
        <f t="shared" si="1"/>
        <v>70.95454545454545</v>
      </c>
      <c r="I18" s="13">
        <f t="shared" si="2"/>
        <v>12.588709677419354</v>
      </c>
      <c r="J18" s="13">
        <v>551</v>
      </c>
      <c r="K18" s="13">
        <v>1</v>
      </c>
      <c r="L18" s="13">
        <v>866593</v>
      </c>
      <c r="M18" s="19">
        <f t="shared" si="3"/>
        <v>0.001801306957245212</v>
      </c>
      <c r="N18" s="13">
        <f t="shared" si="4"/>
        <v>15</v>
      </c>
      <c r="O18" s="13">
        <v>1429</v>
      </c>
    </row>
    <row r="19" spans="2:15" ht="12.75">
      <c r="B19" s="12" t="s">
        <v>41</v>
      </c>
      <c r="C19" s="13">
        <v>1509</v>
      </c>
      <c r="D19" s="13">
        <v>152</v>
      </c>
      <c r="E19" s="13">
        <v>32</v>
      </c>
      <c r="F19" s="14">
        <f t="shared" si="0"/>
        <v>0.21052631578947367</v>
      </c>
      <c r="G19" s="13">
        <v>120</v>
      </c>
      <c r="H19" s="13">
        <f t="shared" si="1"/>
        <v>47.15625</v>
      </c>
      <c r="I19" s="13">
        <f t="shared" si="2"/>
        <v>9.927631578947368</v>
      </c>
      <c r="J19" s="13">
        <v>767</v>
      </c>
      <c r="K19" s="13">
        <v>1</v>
      </c>
      <c r="L19" s="13">
        <v>866593</v>
      </c>
      <c r="M19" s="19">
        <f t="shared" si="3"/>
        <v>0.0017413018568116752</v>
      </c>
      <c r="N19" s="13">
        <f t="shared" si="4"/>
        <v>16</v>
      </c>
      <c r="O19" s="13">
        <v>1093</v>
      </c>
    </row>
    <row r="20" spans="2:15" ht="12.75">
      <c r="B20" s="12" t="s">
        <v>42</v>
      </c>
      <c r="C20" s="13">
        <v>1148</v>
      </c>
      <c r="D20" s="13">
        <v>66</v>
      </c>
      <c r="E20" s="13">
        <v>22</v>
      </c>
      <c r="F20" s="14">
        <f t="shared" si="0"/>
        <v>0.3333333333333333</v>
      </c>
      <c r="G20" s="13">
        <v>44</v>
      </c>
      <c r="H20" s="13">
        <f t="shared" si="1"/>
        <v>52.18181818181818</v>
      </c>
      <c r="I20" s="13">
        <f t="shared" si="2"/>
        <v>17.393939393939394</v>
      </c>
      <c r="J20" s="13">
        <v>516</v>
      </c>
      <c r="K20" s="13">
        <v>1</v>
      </c>
      <c r="L20" s="13">
        <v>866593</v>
      </c>
      <c r="M20" s="19">
        <f t="shared" si="3"/>
        <v>0.0013247279864942367</v>
      </c>
      <c r="N20" s="13">
        <f t="shared" si="4"/>
        <v>17</v>
      </c>
      <c r="O20" s="13">
        <v>1001</v>
      </c>
    </row>
    <row r="21" spans="2:15" ht="12.75">
      <c r="B21" s="12" t="s">
        <v>43</v>
      </c>
      <c r="C21" s="13">
        <v>793</v>
      </c>
      <c r="D21" s="13">
        <v>519</v>
      </c>
      <c r="E21" s="13">
        <v>48</v>
      </c>
      <c r="F21" s="14">
        <f t="shared" si="0"/>
        <v>0.09248554913294797</v>
      </c>
      <c r="G21" s="13">
        <v>471</v>
      </c>
      <c r="H21" s="13">
        <f t="shared" si="1"/>
        <v>16.520833333333332</v>
      </c>
      <c r="I21" s="13">
        <f t="shared" si="2"/>
        <v>1.5279383429672446</v>
      </c>
      <c r="J21" s="13">
        <v>156</v>
      </c>
      <c r="K21" s="13">
        <v>1</v>
      </c>
      <c r="L21" s="13">
        <v>866593</v>
      </c>
      <c r="M21" s="19">
        <f t="shared" si="3"/>
        <v>0.000915077781611437</v>
      </c>
      <c r="N21" s="13">
        <f t="shared" si="4"/>
        <v>18</v>
      </c>
      <c r="O21" s="13">
        <v>648</v>
      </c>
    </row>
    <row r="22" spans="2:15" ht="12.75">
      <c r="B22" s="12" t="s">
        <v>44</v>
      </c>
      <c r="C22" s="13">
        <v>712</v>
      </c>
      <c r="D22" s="13">
        <v>240</v>
      </c>
      <c r="E22" s="13">
        <v>52</v>
      </c>
      <c r="F22" s="14">
        <f t="shared" si="0"/>
        <v>0.21666666666666667</v>
      </c>
      <c r="G22" s="13">
        <v>188</v>
      </c>
      <c r="H22" s="13">
        <f t="shared" si="1"/>
        <v>13.692307692307692</v>
      </c>
      <c r="I22" s="13">
        <f t="shared" si="2"/>
        <v>2.966666666666667</v>
      </c>
      <c r="J22" s="13">
        <v>142</v>
      </c>
      <c r="K22" s="13">
        <v>1</v>
      </c>
      <c r="L22" s="13">
        <v>866593</v>
      </c>
      <c r="M22" s="19">
        <f t="shared" si="3"/>
        <v>0.0008216082982438123</v>
      </c>
      <c r="N22" s="13">
        <f t="shared" si="4"/>
        <v>19</v>
      </c>
      <c r="O22" s="13">
        <v>589</v>
      </c>
    </row>
    <row r="23" spans="2:15" ht="12.75">
      <c r="B23" s="12" t="s">
        <v>45</v>
      </c>
      <c r="C23" s="13">
        <v>650</v>
      </c>
      <c r="D23" s="13">
        <v>211</v>
      </c>
      <c r="E23" s="13">
        <v>47</v>
      </c>
      <c r="F23" s="14">
        <f t="shared" si="0"/>
        <v>0.22274881516587677</v>
      </c>
      <c r="G23" s="13">
        <v>164</v>
      </c>
      <c r="H23" s="13">
        <f t="shared" si="1"/>
        <v>13.829787234042554</v>
      </c>
      <c r="I23" s="13">
        <f t="shared" si="2"/>
        <v>3.080568720379147</v>
      </c>
      <c r="J23" s="13">
        <v>175</v>
      </c>
      <c r="K23" s="13">
        <v>1</v>
      </c>
      <c r="L23" s="13">
        <v>866593</v>
      </c>
      <c r="M23" s="19">
        <f t="shared" si="3"/>
        <v>0.0007500637554192106</v>
      </c>
      <c r="N23" s="13">
        <f t="shared" si="4"/>
        <v>20</v>
      </c>
      <c r="O23" s="13">
        <v>610</v>
      </c>
    </row>
    <row r="24" spans="2:15" ht="12.75">
      <c r="B24" s="12" t="s">
        <v>46</v>
      </c>
      <c r="C24" s="13">
        <v>639</v>
      </c>
      <c r="D24" s="13">
        <v>200</v>
      </c>
      <c r="E24" s="13">
        <v>42</v>
      </c>
      <c r="F24" s="14">
        <f t="shared" si="0"/>
        <v>0.21</v>
      </c>
      <c r="G24" s="13">
        <v>158</v>
      </c>
      <c r="H24" s="13">
        <f t="shared" si="1"/>
        <v>15.214285714285714</v>
      </c>
      <c r="I24" s="13">
        <f t="shared" si="2"/>
        <v>3.195</v>
      </c>
      <c r="J24" s="13">
        <v>106</v>
      </c>
      <c r="K24" s="13">
        <v>1</v>
      </c>
      <c r="L24" s="13">
        <v>866593</v>
      </c>
      <c r="M24" s="19">
        <f t="shared" si="3"/>
        <v>0.0007373703687890393</v>
      </c>
      <c r="N24" s="13">
        <f t="shared" si="4"/>
        <v>21</v>
      </c>
      <c r="O24" s="13">
        <v>568</v>
      </c>
    </row>
    <row r="25" spans="2:15" ht="12.75">
      <c r="B25" s="12" t="s">
        <v>47</v>
      </c>
      <c r="C25" s="13">
        <v>609</v>
      </c>
      <c r="D25" s="13">
        <v>142</v>
      </c>
      <c r="E25" s="13">
        <v>23</v>
      </c>
      <c r="F25" s="14">
        <f t="shared" si="0"/>
        <v>0.1619718309859155</v>
      </c>
      <c r="G25" s="13">
        <v>119</v>
      </c>
      <c r="H25" s="13">
        <f t="shared" si="1"/>
        <v>26.47826086956522</v>
      </c>
      <c r="I25" s="13">
        <f t="shared" si="2"/>
        <v>4.288732394366197</v>
      </c>
      <c r="J25" s="13">
        <v>135</v>
      </c>
      <c r="K25" s="13">
        <v>1</v>
      </c>
      <c r="L25" s="13">
        <v>866593</v>
      </c>
      <c r="M25" s="19">
        <f t="shared" si="3"/>
        <v>0.0007027520416158451</v>
      </c>
      <c r="N25" s="13">
        <f t="shared" si="4"/>
        <v>22</v>
      </c>
      <c r="O25" s="13">
        <v>516</v>
      </c>
    </row>
    <row r="26" spans="2:15" ht="12.75">
      <c r="B26" s="12" t="s">
        <v>48</v>
      </c>
      <c r="C26" s="13">
        <v>477</v>
      </c>
      <c r="D26" s="13">
        <v>100</v>
      </c>
      <c r="E26" s="13">
        <v>21</v>
      </c>
      <c r="F26" s="14">
        <f t="shared" si="0"/>
        <v>0.21</v>
      </c>
      <c r="G26" s="13">
        <v>79</v>
      </c>
      <c r="H26" s="13">
        <f t="shared" si="1"/>
        <v>22.714285714285715</v>
      </c>
      <c r="I26" s="13">
        <f t="shared" si="2"/>
        <v>4.77</v>
      </c>
      <c r="J26" s="13">
        <v>230</v>
      </c>
      <c r="K26" s="13">
        <v>1</v>
      </c>
      <c r="L26" s="13">
        <v>866593</v>
      </c>
      <c r="M26" s="19">
        <f t="shared" si="3"/>
        <v>0.00055043140205379</v>
      </c>
      <c r="N26" s="13">
        <f t="shared" si="4"/>
        <v>23</v>
      </c>
      <c r="O26" s="13">
        <v>431</v>
      </c>
    </row>
    <row r="27" spans="2:15" ht="12.75">
      <c r="B27" s="12" t="s">
        <v>49</v>
      </c>
      <c r="C27" s="13">
        <v>420</v>
      </c>
      <c r="D27" s="13">
        <v>94</v>
      </c>
      <c r="E27" s="13">
        <v>28</v>
      </c>
      <c r="F27" s="14">
        <f t="shared" si="0"/>
        <v>0.2978723404255319</v>
      </c>
      <c r="G27" s="13">
        <v>66</v>
      </c>
      <c r="H27" s="13">
        <f t="shared" si="1"/>
        <v>15</v>
      </c>
      <c r="I27" s="13">
        <f t="shared" si="2"/>
        <v>4.468085106382978</v>
      </c>
      <c r="J27" s="13">
        <v>145</v>
      </c>
      <c r="K27" s="13">
        <v>1</v>
      </c>
      <c r="L27" s="13">
        <v>866593</v>
      </c>
      <c r="M27" s="20">
        <f t="shared" si="3"/>
        <v>0.00048465658042472074</v>
      </c>
      <c r="N27" s="13">
        <f t="shared" si="4"/>
        <v>24</v>
      </c>
      <c r="O27" s="13">
        <v>370</v>
      </c>
    </row>
    <row r="28" spans="2:15" ht="12.75">
      <c r="B28" s="12" t="s">
        <v>50</v>
      </c>
      <c r="C28" s="13">
        <v>272</v>
      </c>
      <c r="D28" s="13">
        <v>62</v>
      </c>
      <c r="E28" s="13">
        <v>10</v>
      </c>
      <c r="F28" s="14">
        <f t="shared" si="0"/>
        <v>0.16129032258064516</v>
      </c>
      <c r="G28" s="13">
        <v>52</v>
      </c>
      <c r="H28" s="13">
        <f t="shared" si="1"/>
        <v>27.2</v>
      </c>
      <c r="I28" s="13">
        <f t="shared" si="2"/>
        <v>4.387096774193548</v>
      </c>
      <c r="J28" s="13">
        <v>177</v>
      </c>
      <c r="K28" s="13">
        <v>1</v>
      </c>
      <c r="L28" s="13">
        <v>866593</v>
      </c>
      <c r="M28" s="20">
        <f t="shared" si="3"/>
        <v>0.000313872833036962</v>
      </c>
      <c r="N28" s="13">
        <f t="shared" si="4"/>
        <v>25</v>
      </c>
      <c r="O28" s="13">
        <v>183</v>
      </c>
    </row>
    <row r="29" spans="2:15" ht="12.75">
      <c r="B29" s="12" t="s">
        <v>51</v>
      </c>
      <c r="C29" s="13">
        <v>257</v>
      </c>
      <c r="D29" s="13">
        <v>99</v>
      </c>
      <c r="E29" s="13">
        <v>13</v>
      </c>
      <c r="F29" s="14">
        <f t="shared" si="0"/>
        <v>0.13131313131313133</v>
      </c>
      <c r="G29" s="13">
        <v>86</v>
      </c>
      <c r="H29" s="13">
        <f t="shared" si="1"/>
        <v>19.76923076923077</v>
      </c>
      <c r="I29" s="13">
        <f t="shared" si="2"/>
        <v>2.595959595959596</v>
      </c>
      <c r="J29" s="13">
        <v>165</v>
      </c>
      <c r="K29" s="13">
        <v>1</v>
      </c>
      <c r="L29" s="13">
        <v>866593</v>
      </c>
      <c r="M29" s="20">
        <f t="shared" si="3"/>
        <v>0.00029656366945036484</v>
      </c>
      <c r="N29" s="13">
        <f t="shared" si="4"/>
        <v>26</v>
      </c>
      <c r="O29" s="13">
        <v>159</v>
      </c>
    </row>
    <row r="30" spans="2:15" ht="12.75">
      <c r="B30" s="12" t="s">
        <v>52</v>
      </c>
      <c r="C30" s="13">
        <v>194</v>
      </c>
      <c r="D30" s="13">
        <v>43</v>
      </c>
      <c r="E30" s="13">
        <v>16</v>
      </c>
      <c r="F30" s="14">
        <f t="shared" si="0"/>
        <v>0.37209302325581395</v>
      </c>
      <c r="G30" s="13">
        <v>27</v>
      </c>
      <c r="H30" s="13">
        <f t="shared" si="1"/>
        <v>12.125</v>
      </c>
      <c r="I30" s="13">
        <f t="shared" si="2"/>
        <v>4.511627906976744</v>
      </c>
      <c r="J30" s="13">
        <v>49</v>
      </c>
      <c r="K30" s="13">
        <v>1</v>
      </c>
      <c r="L30" s="13">
        <v>866593</v>
      </c>
      <c r="M30" s="20">
        <f t="shared" si="3"/>
        <v>0.0002238651823866567</v>
      </c>
      <c r="N30" s="13">
        <f t="shared" si="4"/>
        <v>27</v>
      </c>
      <c r="O30" s="13">
        <v>180</v>
      </c>
    </row>
    <row r="31" spans="2:15" ht="12.75">
      <c r="B31" s="12" t="s">
        <v>53</v>
      </c>
      <c r="C31" s="13">
        <v>190</v>
      </c>
      <c r="D31" s="13">
        <v>116</v>
      </c>
      <c r="E31" s="13">
        <v>19</v>
      </c>
      <c r="F31" s="14">
        <f t="shared" si="0"/>
        <v>0.16379310344827586</v>
      </c>
      <c r="G31" s="13">
        <v>97</v>
      </c>
      <c r="H31" s="13">
        <f t="shared" si="1"/>
        <v>10</v>
      </c>
      <c r="I31" s="13">
        <f t="shared" si="2"/>
        <v>1.6379310344827587</v>
      </c>
      <c r="J31" s="13">
        <v>70</v>
      </c>
      <c r="K31" s="13">
        <v>1</v>
      </c>
      <c r="L31" s="13">
        <v>866593</v>
      </c>
      <c r="M31" s="20">
        <f t="shared" si="3"/>
        <v>0.0002192494054302308</v>
      </c>
      <c r="N31" s="13">
        <f t="shared" si="4"/>
        <v>28</v>
      </c>
      <c r="O31" s="13">
        <v>181</v>
      </c>
    </row>
    <row r="32" spans="2:15" ht="12.75">
      <c r="B32" s="12" t="s">
        <v>54</v>
      </c>
      <c r="C32" s="13">
        <v>158</v>
      </c>
      <c r="D32" s="13">
        <v>71</v>
      </c>
      <c r="E32" s="13">
        <v>16</v>
      </c>
      <c r="F32" s="14">
        <f t="shared" si="0"/>
        <v>0.22535211267605634</v>
      </c>
      <c r="G32" s="13">
        <v>55</v>
      </c>
      <c r="H32" s="13">
        <f t="shared" si="1"/>
        <v>9.875</v>
      </c>
      <c r="I32" s="13">
        <f t="shared" si="2"/>
        <v>2.2253521126760565</v>
      </c>
      <c r="J32" s="13">
        <v>27</v>
      </c>
      <c r="K32" s="13">
        <v>1</v>
      </c>
      <c r="L32" s="13">
        <v>866593</v>
      </c>
      <c r="M32" s="20">
        <f t="shared" si="3"/>
        <v>0.0001823231897788235</v>
      </c>
      <c r="N32" s="13">
        <f t="shared" si="4"/>
        <v>29</v>
      </c>
      <c r="O32" s="13">
        <v>151</v>
      </c>
    </row>
    <row r="33" spans="2:15" ht="12.75">
      <c r="B33" s="12" t="s">
        <v>55</v>
      </c>
      <c r="C33" s="13">
        <v>130</v>
      </c>
      <c r="D33" s="13">
        <v>29</v>
      </c>
      <c r="E33" s="13">
        <v>9</v>
      </c>
      <c r="F33" s="14">
        <f t="shared" si="0"/>
        <v>0.3103448275862069</v>
      </c>
      <c r="G33" s="13">
        <v>20</v>
      </c>
      <c r="H33" s="13">
        <f t="shared" si="1"/>
        <v>14.444444444444445</v>
      </c>
      <c r="I33" s="13">
        <f t="shared" si="2"/>
        <v>4.482758620689655</v>
      </c>
      <c r="J33" s="13">
        <v>88</v>
      </c>
      <c r="K33" s="13">
        <v>1</v>
      </c>
      <c r="L33" s="13">
        <v>866593</v>
      </c>
      <c r="M33" s="20">
        <f t="shared" si="3"/>
        <v>0.00015001275108384213</v>
      </c>
      <c r="N33" s="13">
        <f t="shared" si="4"/>
        <v>30</v>
      </c>
      <c r="O33" s="13">
        <v>106</v>
      </c>
    </row>
    <row r="34" spans="2:15" ht="12.75">
      <c r="B34" s="12" t="s">
        <v>56</v>
      </c>
      <c r="C34" s="13">
        <v>103</v>
      </c>
      <c r="D34" s="13">
        <v>48</v>
      </c>
      <c r="E34" s="13">
        <v>13</v>
      </c>
      <c r="F34" s="14">
        <f t="shared" si="0"/>
        <v>0.2708333333333333</v>
      </c>
      <c r="G34" s="13">
        <v>35</v>
      </c>
      <c r="H34" s="13">
        <f t="shared" si="1"/>
        <v>7.923076923076923</v>
      </c>
      <c r="I34" s="13">
        <f t="shared" si="2"/>
        <v>2.1458333333333335</v>
      </c>
      <c r="J34" s="13">
        <v>47</v>
      </c>
      <c r="K34" s="13">
        <v>1</v>
      </c>
      <c r="L34" s="13">
        <v>866593</v>
      </c>
      <c r="M34" s="20">
        <f t="shared" si="3"/>
        <v>0.00011885625662796722</v>
      </c>
      <c r="N34" s="13">
        <f t="shared" si="4"/>
        <v>31</v>
      </c>
      <c r="O34" s="13">
        <v>90</v>
      </c>
    </row>
    <row r="35" spans="2:15" ht="12.75">
      <c r="B35" s="12" t="s">
        <v>57</v>
      </c>
      <c r="C35" s="13">
        <v>80</v>
      </c>
      <c r="D35" s="13">
        <v>130</v>
      </c>
      <c r="E35" s="13">
        <v>16</v>
      </c>
      <c r="F35" s="14">
        <f t="shared" si="0"/>
        <v>0.12307692307692308</v>
      </c>
      <c r="G35" s="13">
        <v>114</v>
      </c>
      <c r="H35" s="13">
        <f t="shared" si="1"/>
        <v>5</v>
      </c>
      <c r="I35" s="13">
        <f t="shared" si="2"/>
        <v>0.6153846153846154</v>
      </c>
      <c r="J35" s="13">
        <v>27</v>
      </c>
      <c r="K35" s="13">
        <v>1</v>
      </c>
      <c r="L35" s="13">
        <v>866593</v>
      </c>
      <c r="M35" s="20">
        <f t="shared" si="3"/>
        <v>9.231553912851824E-05</v>
      </c>
      <c r="N35" s="13">
        <f t="shared" si="4"/>
        <v>32</v>
      </c>
      <c r="O35" s="13">
        <v>60</v>
      </c>
    </row>
    <row r="36" spans="2:15" ht="12.75">
      <c r="B36" s="12" t="s">
        <v>58</v>
      </c>
      <c r="C36" s="13">
        <v>75</v>
      </c>
      <c r="D36" s="13">
        <v>41</v>
      </c>
      <c r="E36" s="13">
        <v>7</v>
      </c>
      <c r="F36" s="14">
        <f t="shared" si="0"/>
        <v>0.17073170731707318</v>
      </c>
      <c r="G36" s="13">
        <v>34</v>
      </c>
      <c r="H36" s="13">
        <f t="shared" si="1"/>
        <v>10.714285714285714</v>
      </c>
      <c r="I36" s="13">
        <f t="shared" si="2"/>
        <v>1.829268292682927</v>
      </c>
      <c r="J36" s="13">
        <v>41</v>
      </c>
      <c r="K36" s="13">
        <v>4</v>
      </c>
      <c r="L36" s="13">
        <v>866593</v>
      </c>
      <c r="M36" s="20">
        <f t="shared" si="3"/>
        <v>8.654581793298585E-05</v>
      </c>
      <c r="N36" s="13">
        <f t="shared" si="4"/>
        <v>33</v>
      </c>
      <c r="O36" s="13">
        <v>70</v>
      </c>
    </row>
    <row r="37" spans="2:15" ht="12.75">
      <c r="B37" s="12" t="s">
        <v>59</v>
      </c>
      <c r="C37" s="13">
        <v>74</v>
      </c>
      <c r="D37" s="13">
        <v>41</v>
      </c>
      <c r="E37" s="13">
        <v>6</v>
      </c>
      <c r="F37" s="14">
        <f t="shared" si="0"/>
        <v>0.14634146341463414</v>
      </c>
      <c r="G37" s="13">
        <v>35</v>
      </c>
      <c r="H37" s="13">
        <f t="shared" si="1"/>
        <v>12.333333333333334</v>
      </c>
      <c r="I37" s="13">
        <f t="shared" si="2"/>
        <v>1.8048780487804879</v>
      </c>
      <c r="J37" s="13">
        <v>49</v>
      </c>
      <c r="K37" s="13">
        <v>1</v>
      </c>
      <c r="L37" s="13">
        <v>866593</v>
      </c>
      <c r="M37" s="20">
        <f t="shared" si="3"/>
        <v>8.539187369387937E-05</v>
      </c>
      <c r="N37" s="13">
        <f t="shared" si="4"/>
        <v>34</v>
      </c>
      <c r="O37" s="13">
        <v>63</v>
      </c>
    </row>
    <row r="38" spans="2:15" ht="12.75">
      <c r="B38" s="12" t="s">
        <v>60</v>
      </c>
      <c r="C38" s="13">
        <v>64</v>
      </c>
      <c r="D38" s="13">
        <v>70</v>
      </c>
      <c r="E38" s="13">
        <v>12</v>
      </c>
      <c r="F38" s="14">
        <f t="shared" si="0"/>
        <v>0.17142857142857143</v>
      </c>
      <c r="G38" s="13">
        <v>58</v>
      </c>
      <c r="H38" s="13">
        <f t="shared" si="1"/>
        <v>5.333333333333333</v>
      </c>
      <c r="I38" s="13">
        <f t="shared" si="2"/>
        <v>0.9142857142857143</v>
      </c>
      <c r="J38" s="13">
        <v>18</v>
      </c>
      <c r="K38" s="13">
        <v>1</v>
      </c>
      <c r="L38" s="13">
        <v>866593</v>
      </c>
      <c r="M38" s="20">
        <f t="shared" si="3"/>
        <v>7.385243130281459E-05</v>
      </c>
      <c r="N38" s="13">
        <f t="shared" si="4"/>
        <v>35</v>
      </c>
      <c r="O38" s="13">
        <v>50</v>
      </c>
    </row>
    <row r="39" spans="2:15" ht="12.75">
      <c r="B39" s="12" t="s">
        <v>61</v>
      </c>
      <c r="C39" s="13">
        <v>61</v>
      </c>
      <c r="D39" s="13">
        <v>15</v>
      </c>
      <c r="E39" s="13">
        <v>6</v>
      </c>
      <c r="F39" s="14">
        <f t="shared" si="0"/>
        <v>0.4</v>
      </c>
      <c r="G39" s="13">
        <v>9</v>
      </c>
      <c r="H39" s="13">
        <f t="shared" si="1"/>
        <v>10.166666666666666</v>
      </c>
      <c r="I39" s="13">
        <f t="shared" si="2"/>
        <v>4.066666666666666</v>
      </c>
      <c r="J39" s="13">
        <v>32</v>
      </c>
      <c r="K39" s="13">
        <v>1</v>
      </c>
      <c r="L39" s="13">
        <v>866593</v>
      </c>
      <c r="M39" s="20">
        <f t="shared" si="3"/>
        <v>7.039059858549516E-05</v>
      </c>
      <c r="N39" s="13">
        <f t="shared" si="4"/>
        <v>36</v>
      </c>
      <c r="O39" s="13">
        <v>56</v>
      </c>
    </row>
    <row r="40" spans="2:15" ht="12.75">
      <c r="B40" s="12" t="s">
        <v>62</v>
      </c>
      <c r="C40" s="13">
        <v>58</v>
      </c>
      <c r="D40" s="13">
        <v>14</v>
      </c>
      <c r="E40" s="13">
        <v>3</v>
      </c>
      <c r="F40" s="14">
        <f t="shared" si="0"/>
        <v>0.21428571428571427</v>
      </c>
      <c r="G40" s="13">
        <v>11</v>
      </c>
      <c r="H40" s="13">
        <f t="shared" si="1"/>
        <v>19.333333333333332</v>
      </c>
      <c r="I40" s="13">
        <f t="shared" si="2"/>
        <v>4.142857142857143</v>
      </c>
      <c r="J40" s="13">
        <v>56</v>
      </c>
      <c r="K40" s="13">
        <v>1</v>
      </c>
      <c r="L40" s="13">
        <v>866593</v>
      </c>
      <c r="M40" s="20">
        <f t="shared" si="3"/>
        <v>6.692876586817572E-05</v>
      </c>
      <c r="N40" s="13">
        <f t="shared" si="4"/>
        <v>37</v>
      </c>
      <c r="O40" s="13">
        <v>47</v>
      </c>
    </row>
    <row r="41" spans="2:15" ht="12.75">
      <c r="B41" s="12" t="s">
        <v>63</v>
      </c>
      <c r="C41" s="13">
        <v>57</v>
      </c>
      <c r="D41" s="13">
        <v>22</v>
      </c>
      <c r="E41" s="13">
        <v>6</v>
      </c>
      <c r="F41" s="14">
        <f t="shared" si="0"/>
        <v>0.2727272727272727</v>
      </c>
      <c r="G41" s="13">
        <v>16</v>
      </c>
      <c r="H41" s="13">
        <f t="shared" si="1"/>
        <v>9.5</v>
      </c>
      <c r="I41" s="13">
        <f t="shared" si="2"/>
        <v>2.590909090909091</v>
      </c>
      <c r="J41" s="13">
        <v>34</v>
      </c>
      <c r="K41" s="13">
        <v>1</v>
      </c>
      <c r="L41" s="13">
        <v>866593</v>
      </c>
      <c r="M41" s="20">
        <f t="shared" si="3"/>
        <v>6.577482162906924E-05</v>
      </c>
      <c r="N41" s="13">
        <f t="shared" si="4"/>
        <v>38</v>
      </c>
      <c r="O41" s="13">
        <v>55</v>
      </c>
    </row>
    <row r="42" spans="2:15" ht="12.75">
      <c r="B42" s="12" t="s">
        <v>64</v>
      </c>
      <c r="C42" s="13">
        <v>35</v>
      </c>
      <c r="D42" s="13">
        <v>10</v>
      </c>
      <c r="E42" s="13">
        <v>4</v>
      </c>
      <c r="F42" s="14">
        <f t="shared" si="0"/>
        <v>0.4</v>
      </c>
      <c r="G42" s="13">
        <v>6</v>
      </c>
      <c r="H42" s="13">
        <f t="shared" si="1"/>
        <v>8.75</v>
      </c>
      <c r="I42" s="13">
        <f t="shared" si="2"/>
        <v>3.5</v>
      </c>
      <c r="J42" s="13">
        <v>21</v>
      </c>
      <c r="K42" s="13">
        <v>1</v>
      </c>
      <c r="L42" s="13">
        <v>866593</v>
      </c>
      <c r="M42" s="23">
        <f t="shared" si="3"/>
        <v>4.038804836872673E-05</v>
      </c>
      <c r="N42" s="13">
        <f t="shared" si="4"/>
        <v>39</v>
      </c>
      <c r="O42" s="13">
        <v>28</v>
      </c>
    </row>
    <row r="43" spans="2:15" ht="12.75">
      <c r="B43" s="12" t="s">
        <v>65</v>
      </c>
      <c r="C43" s="13">
        <v>24</v>
      </c>
      <c r="D43" s="13">
        <v>93</v>
      </c>
      <c r="E43" s="13">
        <v>16</v>
      </c>
      <c r="F43" s="14">
        <f t="shared" si="0"/>
        <v>0.17204301075268819</v>
      </c>
      <c r="G43" s="13">
        <v>77</v>
      </c>
      <c r="H43" s="13">
        <f t="shared" si="1"/>
        <v>1.5</v>
      </c>
      <c r="I43" s="13">
        <f t="shared" si="2"/>
        <v>0.25806451612903225</v>
      </c>
      <c r="J43" s="13">
        <v>4</v>
      </c>
      <c r="K43" s="13">
        <v>1</v>
      </c>
      <c r="L43" s="13">
        <v>866593</v>
      </c>
      <c r="M43" s="23">
        <f t="shared" si="3"/>
        <v>2.7694661738555468E-05</v>
      </c>
      <c r="N43" s="13">
        <f t="shared" si="4"/>
        <v>40</v>
      </c>
      <c r="O43" s="13">
        <v>18</v>
      </c>
    </row>
    <row r="44" spans="2:15" ht="12.75">
      <c r="B44" s="12" t="s">
        <v>66</v>
      </c>
      <c r="C44" s="13">
        <v>14</v>
      </c>
      <c r="D44" s="13">
        <v>68</v>
      </c>
      <c r="E44" s="13">
        <v>6</v>
      </c>
      <c r="F44" s="14">
        <f t="shared" si="0"/>
        <v>0.08823529411764706</v>
      </c>
      <c r="G44" s="13">
        <v>62</v>
      </c>
      <c r="H44" s="13">
        <f t="shared" si="1"/>
        <v>2.3333333333333335</v>
      </c>
      <c r="I44" s="13">
        <f t="shared" si="2"/>
        <v>0.20588235294117646</v>
      </c>
      <c r="J44" s="13">
        <v>6</v>
      </c>
      <c r="K44" s="13">
        <v>1</v>
      </c>
      <c r="L44" s="13">
        <v>866593</v>
      </c>
      <c r="M44" s="23">
        <f t="shared" si="3"/>
        <v>1.6155219347490692E-05</v>
      </c>
      <c r="N44" s="13">
        <f t="shared" si="4"/>
        <v>41</v>
      </c>
      <c r="O44" s="13">
        <v>13</v>
      </c>
    </row>
    <row r="45" spans="2:15" ht="12.75">
      <c r="B45" s="12" t="s">
        <v>67</v>
      </c>
      <c r="C45" s="13">
        <v>6</v>
      </c>
      <c r="D45" s="13">
        <v>9</v>
      </c>
      <c r="E45" s="13">
        <v>4</v>
      </c>
      <c r="F45" s="14">
        <f t="shared" si="0"/>
        <v>0.4444444444444444</v>
      </c>
      <c r="G45" s="13">
        <v>5</v>
      </c>
      <c r="H45" s="13">
        <f t="shared" si="1"/>
        <v>1.5</v>
      </c>
      <c r="I45" s="13">
        <f t="shared" si="2"/>
        <v>0.6666666666666666</v>
      </c>
      <c r="J45" s="13">
        <v>3</v>
      </c>
      <c r="K45" s="13">
        <v>1</v>
      </c>
      <c r="L45" s="13">
        <v>866593</v>
      </c>
      <c r="M45" s="23">
        <f t="shared" si="3"/>
        <v>6.923665434638867E-06</v>
      </c>
      <c r="N45" s="13">
        <f t="shared" si="4"/>
        <v>42</v>
      </c>
      <c r="O45" s="13">
        <v>6</v>
      </c>
    </row>
    <row r="46" spans="2:15" ht="12.75">
      <c r="B46" s="12" t="s">
        <v>68</v>
      </c>
      <c r="C46" s="13">
        <v>5</v>
      </c>
      <c r="D46" s="13">
        <v>9</v>
      </c>
      <c r="E46" s="13">
        <v>1</v>
      </c>
      <c r="F46" s="14">
        <f t="shared" si="0"/>
        <v>0.1111111111111111</v>
      </c>
      <c r="G46" s="13">
        <v>8</v>
      </c>
      <c r="H46" s="13">
        <f t="shared" si="1"/>
        <v>5</v>
      </c>
      <c r="I46" s="13">
        <f t="shared" si="2"/>
        <v>0.5555555555555556</v>
      </c>
      <c r="J46" s="13">
        <v>5</v>
      </c>
      <c r="K46" s="13">
        <v>5</v>
      </c>
      <c r="L46" s="13">
        <v>866593</v>
      </c>
      <c r="M46" s="23">
        <f t="shared" si="3"/>
        <v>5.76972119553239E-06</v>
      </c>
      <c r="N46" s="13">
        <f t="shared" si="4"/>
        <v>43</v>
      </c>
      <c r="O46" s="13">
        <v>5</v>
      </c>
    </row>
    <row r="47" spans="2:15" ht="12.75">
      <c r="B47" s="12" t="s">
        <v>69</v>
      </c>
      <c r="C47" s="13">
        <v>5</v>
      </c>
      <c r="D47" s="13">
        <v>7</v>
      </c>
      <c r="E47" s="13">
        <v>3</v>
      </c>
      <c r="F47" s="14">
        <f t="shared" si="0"/>
        <v>0.42857142857142855</v>
      </c>
      <c r="G47" s="13">
        <v>4</v>
      </c>
      <c r="H47" s="13">
        <f t="shared" si="1"/>
        <v>1.6666666666666667</v>
      </c>
      <c r="I47" s="13">
        <f t="shared" si="2"/>
        <v>0.7142857142857143</v>
      </c>
      <c r="J47" s="13">
        <v>3</v>
      </c>
      <c r="K47" s="13">
        <v>1</v>
      </c>
      <c r="L47" s="13">
        <v>866593</v>
      </c>
      <c r="M47" s="23">
        <f t="shared" si="3"/>
        <v>5.76972119553239E-06</v>
      </c>
      <c r="N47" s="13">
        <f t="shared" si="4"/>
        <v>43</v>
      </c>
      <c r="O47" s="13">
        <v>4</v>
      </c>
    </row>
    <row r="48" spans="2:15" ht="12.75">
      <c r="B48" s="12" t="s">
        <v>70</v>
      </c>
      <c r="C48" s="18" t="s">
        <v>144</v>
      </c>
      <c r="D48" s="13">
        <v>4</v>
      </c>
      <c r="E48" s="18" t="s">
        <v>144</v>
      </c>
      <c r="F48" s="18" t="s">
        <v>144</v>
      </c>
      <c r="G48" s="13">
        <v>4</v>
      </c>
      <c r="H48" s="18" t="s">
        <v>144</v>
      </c>
      <c r="I48" s="18" t="s">
        <v>144</v>
      </c>
      <c r="J48" s="18" t="s">
        <v>144</v>
      </c>
      <c r="K48" s="18" t="s">
        <v>144</v>
      </c>
      <c r="L48" s="13">
        <v>866593</v>
      </c>
      <c r="M48" s="18" t="s">
        <v>144</v>
      </c>
      <c r="N48" s="13">
        <v>44</v>
      </c>
      <c r="O48" s="18" t="s">
        <v>144</v>
      </c>
    </row>
    <row r="49" spans="2:15" ht="12.75">
      <c r="B49" s="12" t="s">
        <v>71</v>
      </c>
      <c r="C49" s="18" t="s">
        <v>144</v>
      </c>
      <c r="D49" s="13">
        <v>4</v>
      </c>
      <c r="E49" s="18" t="s">
        <v>144</v>
      </c>
      <c r="F49" s="18" t="s">
        <v>144</v>
      </c>
      <c r="G49" s="13">
        <v>4</v>
      </c>
      <c r="H49" s="18" t="s">
        <v>144</v>
      </c>
      <c r="I49" s="18" t="s">
        <v>144</v>
      </c>
      <c r="J49" s="18" t="s">
        <v>144</v>
      </c>
      <c r="K49" s="18" t="s">
        <v>144</v>
      </c>
      <c r="L49" s="13">
        <v>866593</v>
      </c>
      <c r="M49" s="18" t="s">
        <v>144</v>
      </c>
      <c r="N49" s="13">
        <v>44</v>
      </c>
      <c r="O49" s="18" t="s">
        <v>144</v>
      </c>
    </row>
    <row r="50" spans="2:15" ht="12.75">
      <c r="B50" s="12" t="s">
        <v>73</v>
      </c>
      <c r="C50" s="18" t="s">
        <v>144</v>
      </c>
      <c r="D50" s="13">
        <v>1</v>
      </c>
      <c r="E50" s="18" t="s">
        <v>144</v>
      </c>
      <c r="F50" s="18" t="s">
        <v>144</v>
      </c>
      <c r="G50" s="13">
        <v>1</v>
      </c>
      <c r="H50" s="18" t="s">
        <v>144</v>
      </c>
      <c r="I50" s="18" t="s">
        <v>144</v>
      </c>
      <c r="J50" s="18" t="s">
        <v>144</v>
      </c>
      <c r="K50" s="18" t="s">
        <v>144</v>
      </c>
      <c r="L50" s="13">
        <v>866593</v>
      </c>
      <c r="M50" s="18" t="s">
        <v>144</v>
      </c>
      <c r="N50" s="13">
        <v>44</v>
      </c>
      <c r="O50" s="18" t="s">
        <v>144</v>
      </c>
    </row>
    <row r="51" spans="2:15" ht="12.75">
      <c r="B51" s="12" t="s">
        <v>72</v>
      </c>
      <c r="C51" s="18" t="s">
        <v>144</v>
      </c>
      <c r="D51" s="18" t="s">
        <v>144</v>
      </c>
      <c r="E51" s="18" t="s">
        <v>144</v>
      </c>
      <c r="F51" s="18" t="s">
        <v>144</v>
      </c>
      <c r="G51" s="18" t="s">
        <v>144</v>
      </c>
      <c r="H51" s="18" t="s">
        <v>144</v>
      </c>
      <c r="I51" s="18" t="s">
        <v>144</v>
      </c>
      <c r="J51" s="18" t="s">
        <v>144</v>
      </c>
      <c r="K51" s="18" t="s">
        <v>144</v>
      </c>
      <c r="L51" s="13">
        <v>866593</v>
      </c>
      <c r="M51" s="18" t="s">
        <v>144</v>
      </c>
      <c r="N51" s="13">
        <v>44</v>
      </c>
      <c r="O51" s="18" t="s">
        <v>144</v>
      </c>
    </row>
    <row r="52" spans="2:15" ht="12.75">
      <c r="B52" s="26" t="s">
        <v>9</v>
      </c>
      <c r="C52" s="15">
        <f>SUM(C4:C51)</f>
        <v>3875356</v>
      </c>
      <c r="D52" s="15">
        <f>SUM(D4:D51)</f>
        <v>114479</v>
      </c>
      <c r="E52" s="15">
        <f>SUM(E4:E51)</f>
        <v>32367</v>
      </c>
      <c r="F52" s="16">
        <f>E52/D52</f>
        <v>0.2827330776823697</v>
      </c>
      <c r="G52" s="15">
        <f>SUM(G4:G51)</f>
        <v>82112</v>
      </c>
      <c r="H52" s="15">
        <f>C52/E52</f>
        <v>119.73170204220348</v>
      </c>
      <c r="I52" s="15">
        <f>C52/D52</f>
        <v>33.85211261454066</v>
      </c>
      <c r="J52" s="15"/>
      <c r="K52" s="15"/>
      <c r="L52" s="15"/>
      <c r="M52" s="15"/>
      <c r="N52" s="15"/>
      <c r="O52" s="15">
        <f>SUM(O4:O51)</f>
        <v>2084494</v>
      </c>
    </row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</sheetData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zoomScale="99" zoomScaleNormal="99" workbookViewId="0" topLeftCell="A1">
      <pane ySplit="3" topLeftCell="A4" activePane="bottomLeft" state="frozen"/>
      <selection pane="bottomLeft" activeCell="O2" sqref="O2"/>
    </sheetView>
  </sheetViews>
  <sheetFormatPr defaultColWidth="8.7109375" defaultRowHeight="12.75"/>
  <cols>
    <col min="1" max="1" width="5.7109375" style="17" customWidth="1"/>
    <col min="2" max="2" width="19.7109375" style="11" customWidth="1"/>
    <col min="3" max="3" width="42.7109375" style="11" customWidth="1"/>
    <col min="4" max="4" width="13.2812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7109375" style="11" customWidth="1"/>
  </cols>
  <sheetData>
    <row r="1" spans="2:15" ht="73.05" customHeight="1">
      <c r="B1" s="30" t="s">
        <v>145</v>
      </c>
      <c r="C1" s="30"/>
      <c r="D1" s="29" t="s">
        <v>130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14.6">
      <c r="B2" s="31" t="s">
        <v>152</v>
      </c>
      <c r="C2" s="31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12</v>
      </c>
      <c r="L2" s="3" t="s">
        <v>30</v>
      </c>
      <c r="M2" s="3" t="s">
        <v>13</v>
      </c>
      <c r="N2" s="3" t="s">
        <v>14</v>
      </c>
      <c r="O2" s="4" t="s">
        <v>153</v>
      </c>
    </row>
    <row r="3" spans="2:15" ht="14.4">
      <c r="B3" s="3" t="s">
        <v>10</v>
      </c>
      <c r="C3" s="3" t="s">
        <v>11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/>
      <c r="L3" s="3"/>
      <c r="M3" s="3" t="s">
        <v>141</v>
      </c>
      <c r="N3" s="3" t="s">
        <v>142</v>
      </c>
      <c r="O3" s="4" t="s">
        <v>143</v>
      </c>
    </row>
    <row r="4" spans="2:15" ht="12.75">
      <c r="B4" s="12" t="s">
        <v>146</v>
      </c>
      <c r="C4" s="12" t="s">
        <v>22</v>
      </c>
      <c r="D4" s="13">
        <v>122164</v>
      </c>
      <c r="E4" s="13">
        <v>5351</v>
      </c>
      <c r="F4" s="13">
        <v>2027</v>
      </c>
      <c r="G4" s="14">
        <f aca="true" t="shared" si="0" ref="G4:G35">F4/E4</f>
        <v>0.3788076994954214</v>
      </c>
      <c r="H4" s="13">
        <v>3324</v>
      </c>
      <c r="I4" s="13">
        <f aca="true" t="shared" si="1" ref="I4:I35">D4/F4</f>
        <v>60.26837691169216</v>
      </c>
      <c r="J4" s="13">
        <f aca="true" t="shared" si="2" ref="J4:J35">D4/E4</f>
        <v>22.830125210241075</v>
      </c>
      <c r="K4" s="13">
        <v>1228</v>
      </c>
      <c r="L4" s="13">
        <v>1</v>
      </c>
      <c r="M4" s="13">
        <v>75607</v>
      </c>
      <c r="N4" s="19">
        <f aca="true" t="shared" si="3" ref="N4:N35">D4/M4</f>
        <v>1.6157763170076844</v>
      </c>
      <c r="O4" s="13">
        <v>82636</v>
      </c>
    </row>
    <row r="5" spans="2:15" ht="12.75">
      <c r="B5" s="12" t="s">
        <v>20</v>
      </c>
      <c r="C5" s="12" t="s">
        <v>21</v>
      </c>
      <c r="D5" s="13">
        <v>29356</v>
      </c>
      <c r="E5" s="13">
        <v>285</v>
      </c>
      <c r="F5" s="13">
        <v>60</v>
      </c>
      <c r="G5" s="14">
        <f t="shared" si="0"/>
        <v>0.21052631578947367</v>
      </c>
      <c r="H5" s="13">
        <v>225</v>
      </c>
      <c r="I5" s="13">
        <f t="shared" si="1"/>
        <v>489.26666666666665</v>
      </c>
      <c r="J5" s="13">
        <f t="shared" si="2"/>
        <v>103.00350877192983</v>
      </c>
      <c r="K5" s="13">
        <v>3222</v>
      </c>
      <c r="L5" s="13">
        <v>1</v>
      </c>
      <c r="M5" s="13">
        <v>18194</v>
      </c>
      <c r="N5" s="19">
        <f t="shared" si="3"/>
        <v>1.6134989556996813</v>
      </c>
      <c r="O5" s="13">
        <v>13339</v>
      </c>
    </row>
    <row r="6" spans="2:15" ht="12.75">
      <c r="B6" s="12" t="s">
        <v>29</v>
      </c>
      <c r="C6" s="12" t="s">
        <v>76</v>
      </c>
      <c r="D6" s="13">
        <v>82797</v>
      </c>
      <c r="E6" s="13">
        <v>1277</v>
      </c>
      <c r="F6" s="13">
        <v>680</v>
      </c>
      <c r="G6" s="14">
        <f t="shared" si="0"/>
        <v>0.5324980422866092</v>
      </c>
      <c r="H6" s="13">
        <v>597</v>
      </c>
      <c r="I6" s="13">
        <f t="shared" si="1"/>
        <v>121.76029411764706</v>
      </c>
      <c r="J6" s="13">
        <f t="shared" si="2"/>
        <v>64.8371182458888</v>
      </c>
      <c r="K6" s="13">
        <v>3577</v>
      </c>
      <c r="L6" s="13">
        <v>1</v>
      </c>
      <c r="M6" s="13">
        <v>68336</v>
      </c>
      <c r="N6" s="19">
        <f t="shared" si="3"/>
        <v>1.2116161320533834</v>
      </c>
      <c r="O6" s="13">
        <v>74351</v>
      </c>
    </row>
    <row r="7" spans="2:15" ht="12.75">
      <c r="B7" s="12" t="s">
        <v>23</v>
      </c>
      <c r="C7" s="12" t="s">
        <v>24</v>
      </c>
      <c r="D7" s="13">
        <v>11106</v>
      </c>
      <c r="E7" s="13">
        <v>236</v>
      </c>
      <c r="F7" s="13">
        <v>106</v>
      </c>
      <c r="G7" s="14">
        <f t="shared" si="0"/>
        <v>0.4491525423728814</v>
      </c>
      <c r="H7" s="13">
        <v>130</v>
      </c>
      <c r="I7" s="13">
        <f t="shared" si="1"/>
        <v>104.77358490566037</v>
      </c>
      <c r="J7" s="13">
        <f t="shared" si="2"/>
        <v>47.059322033898304</v>
      </c>
      <c r="K7" s="13">
        <v>2360</v>
      </c>
      <c r="L7" s="13">
        <v>1</v>
      </c>
      <c r="M7" s="13">
        <v>10013</v>
      </c>
      <c r="N7" s="19">
        <f t="shared" si="3"/>
        <v>1.1091580944771797</v>
      </c>
      <c r="O7" s="13">
        <v>8493</v>
      </c>
    </row>
    <row r="8" spans="2:15" ht="12.75">
      <c r="B8" s="12" t="s">
        <v>74</v>
      </c>
      <c r="C8" s="12" t="s">
        <v>75</v>
      </c>
      <c r="D8" s="13">
        <v>46050</v>
      </c>
      <c r="E8" s="13">
        <v>1043</v>
      </c>
      <c r="F8" s="13">
        <v>448</v>
      </c>
      <c r="G8" s="14">
        <f t="shared" si="0"/>
        <v>0.42953020134228187</v>
      </c>
      <c r="H8" s="13">
        <v>595</v>
      </c>
      <c r="I8" s="13">
        <f t="shared" si="1"/>
        <v>102.79017857142857</v>
      </c>
      <c r="J8" s="13">
        <f t="shared" si="2"/>
        <v>44.15148609779482</v>
      </c>
      <c r="K8" s="13">
        <v>1790</v>
      </c>
      <c r="L8" s="13">
        <v>1</v>
      </c>
      <c r="M8" s="13">
        <v>41610</v>
      </c>
      <c r="N8" s="19">
        <f t="shared" si="3"/>
        <v>1.106705118961788</v>
      </c>
      <c r="O8" s="13">
        <v>42399</v>
      </c>
    </row>
    <row r="9" spans="2:15" ht="12.75">
      <c r="B9" s="12" t="s">
        <v>77</v>
      </c>
      <c r="C9" s="12" t="s">
        <v>78</v>
      </c>
      <c r="D9" s="13">
        <v>124897</v>
      </c>
      <c r="E9" s="13">
        <v>6222</v>
      </c>
      <c r="F9" s="13">
        <v>2391</v>
      </c>
      <c r="G9" s="14">
        <f t="shared" si="0"/>
        <v>0.38428158148505304</v>
      </c>
      <c r="H9" s="13">
        <v>3831</v>
      </c>
      <c r="I9" s="13">
        <f t="shared" si="1"/>
        <v>52.23630280217482</v>
      </c>
      <c r="J9" s="13">
        <f t="shared" si="2"/>
        <v>20.073449051751847</v>
      </c>
      <c r="K9" s="13">
        <v>5472</v>
      </c>
      <c r="L9" s="13">
        <v>1</v>
      </c>
      <c r="M9" s="13">
        <v>115443</v>
      </c>
      <c r="N9" s="19">
        <f t="shared" si="3"/>
        <v>1.0818932286929481</v>
      </c>
      <c r="O9" s="13">
        <v>117780</v>
      </c>
    </row>
    <row r="10" spans="2:15" ht="12.75">
      <c r="B10" s="12" t="s">
        <v>25</v>
      </c>
      <c r="C10" s="12" t="s">
        <v>26</v>
      </c>
      <c r="D10" s="13">
        <v>19195</v>
      </c>
      <c r="E10" s="13">
        <v>15</v>
      </c>
      <c r="F10" s="13">
        <v>12</v>
      </c>
      <c r="G10" s="14">
        <f t="shared" si="0"/>
        <v>0.8</v>
      </c>
      <c r="H10" s="13">
        <v>3</v>
      </c>
      <c r="I10" s="13">
        <f t="shared" si="1"/>
        <v>1599.5833333333333</v>
      </c>
      <c r="J10" s="13">
        <f t="shared" si="2"/>
        <v>1279.6666666666667</v>
      </c>
      <c r="K10" s="13">
        <v>12719</v>
      </c>
      <c r="L10" s="13">
        <v>5</v>
      </c>
      <c r="M10" s="13">
        <v>17877</v>
      </c>
      <c r="N10" s="19">
        <f t="shared" si="3"/>
        <v>1.0737260166694635</v>
      </c>
      <c r="O10" s="13">
        <v>16042</v>
      </c>
    </row>
    <row r="11" spans="2:15" ht="12.75">
      <c r="B11" s="12" t="s">
        <v>25</v>
      </c>
      <c r="C11" s="12" t="s">
        <v>80</v>
      </c>
      <c r="D11" s="13">
        <v>18553</v>
      </c>
      <c r="E11" s="13">
        <v>316</v>
      </c>
      <c r="F11" s="13">
        <v>125</v>
      </c>
      <c r="G11" s="14">
        <f t="shared" si="0"/>
        <v>0.39556962025316456</v>
      </c>
      <c r="H11" s="13">
        <v>191</v>
      </c>
      <c r="I11" s="13">
        <f t="shared" si="1"/>
        <v>148.424</v>
      </c>
      <c r="J11" s="13">
        <f t="shared" si="2"/>
        <v>58.712025316455694</v>
      </c>
      <c r="K11" s="13">
        <v>1579</v>
      </c>
      <c r="L11" s="13">
        <v>1</v>
      </c>
      <c r="M11" s="13">
        <v>17877</v>
      </c>
      <c r="N11" s="19">
        <f t="shared" si="3"/>
        <v>1.037813950886614</v>
      </c>
      <c r="O11" s="13">
        <v>10471</v>
      </c>
    </row>
    <row r="12" spans="2:15" ht="12.75">
      <c r="B12" s="12" t="s">
        <v>23</v>
      </c>
      <c r="C12" s="12" t="s">
        <v>79</v>
      </c>
      <c r="D12" s="13">
        <v>9751</v>
      </c>
      <c r="E12" s="13">
        <v>210</v>
      </c>
      <c r="F12" s="13">
        <v>55</v>
      </c>
      <c r="G12" s="14">
        <f t="shared" si="0"/>
        <v>0.2619047619047619</v>
      </c>
      <c r="H12" s="13">
        <v>155</v>
      </c>
      <c r="I12" s="13">
        <f t="shared" si="1"/>
        <v>177.29090909090908</v>
      </c>
      <c r="J12" s="13">
        <f t="shared" si="2"/>
        <v>46.43333333333333</v>
      </c>
      <c r="K12" s="13">
        <v>1506</v>
      </c>
      <c r="L12" s="13">
        <v>1</v>
      </c>
      <c r="M12" s="13">
        <v>10013</v>
      </c>
      <c r="N12" s="19">
        <f t="shared" si="3"/>
        <v>0.9738340157794867</v>
      </c>
      <c r="O12" s="13">
        <v>4379</v>
      </c>
    </row>
    <row r="13" spans="2:15" ht="12.75">
      <c r="B13" s="12" t="s">
        <v>81</v>
      </c>
      <c r="C13" s="12" t="s">
        <v>82</v>
      </c>
      <c r="D13" s="13">
        <v>34859</v>
      </c>
      <c r="E13" s="13">
        <v>1225</v>
      </c>
      <c r="F13" s="13">
        <v>305</v>
      </c>
      <c r="G13" s="14">
        <f t="shared" si="0"/>
        <v>0.24897959183673468</v>
      </c>
      <c r="H13" s="13">
        <v>920</v>
      </c>
      <c r="I13" s="13">
        <f t="shared" si="1"/>
        <v>114.29180327868852</v>
      </c>
      <c r="J13" s="13">
        <f t="shared" si="2"/>
        <v>28.456326530612245</v>
      </c>
      <c r="K13" s="13">
        <v>6409</v>
      </c>
      <c r="L13" s="13">
        <v>1</v>
      </c>
      <c r="M13" s="13">
        <v>49088</v>
      </c>
      <c r="N13" s="19">
        <f t="shared" si="3"/>
        <v>0.7101328226857888</v>
      </c>
      <c r="O13" s="13">
        <v>28445</v>
      </c>
    </row>
    <row r="14" spans="2:15" ht="12.75">
      <c r="B14" s="12" t="s">
        <v>147</v>
      </c>
      <c r="C14" s="12" t="s">
        <v>83</v>
      </c>
      <c r="D14" s="13">
        <v>103336</v>
      </c>
      <c r="E14" s="13">
        <v>457</v>
      </c>
      <c r="F14" s="13">
        <v>128</v>
      </c>
      <c r="G14" s="14">
        <f t="shared" si="0"/>
        <v>0.2800875273522976</v>
      </c>
      <c r="H14" s="13">
        <v>329</v>
      </c>
      <c r="I14" s="13">
        <f t="shared" si="1"/>
        <v>807.3125</v>
      </c>
      <c r="J14" s="13">
        <f t="shared" si="2"/>
        <v>226.11816192560175</v>
      </c>
      <c r="K14" s="13">
        <v>93323</v>
      </c>
      <c r="L14" s="13">
        <v>1</v>
      </c>
      <c r="M14" s="13">
        <v>149312</v>
      </c>
      <c r="N14" s="19">
        <f t="shared" si="3"/>
        <v>0.6920810115730819</v>
      </c>
      <c r="O14" s="13">
        <v>4141</v>
      </c>
    </row>
    <row r="15" spans="2:15" ht="12.75">
      <c r="B15" s="12" t="s">
        <v>84</v>
      </c>
      <c r="C15" s="12" t="s">
        <v>85</v>
      </c>
      <c r="D15" s="13">
        <v>25856</v>
      </c>
      <c r="E15" s="13">
        <v>379</v>
      </c>
      <c r="F15" s="13">
        <v>137</v>
      </c>
      <c r="G15" s="14">
        <f t="shared" si="0"/>
        <v>0.36147757255936674</v>
      </c>
      <c r="H15" s="13">
        <v>242</v>
      </c>
      <c r="I15" s="13">
        <f t="shared" si="1"/>
        <v>188.72992700729927</v>
      </c>
      <c r="J15" s="13">
        <f t="shared" si="2"/>
        <v>68.22163588390501</v>
      </c>
      <c r="K15" s="13">
        <v>3768</v>
      </c>
      <c r="L15" s="13">
        <v>1</v>
      </c>
      <c r="M15" s="13">
        <v>40830</v>
      </c>
      <c r="N15" s="19">
        <f t="shared" si="3"/>
        <v>0.6332598579475875</v>
      </c>
      <c r="O15" s="13">
        <v>23358</v>
      </c>
    </row>
    <row r="16" spans="2:15" ht="12.75">
      <c r="B16" s="12" t="s">
        <v>149</v>
      </c>
      <c r="C16" s="12" t="s">
        <v>86</v>
      </c>
      <c r="D16" s="13">
        <v>40595</v>
      </c>
      <c r="E16" s="13">
        <v>904</v>
      </c>
      <c r="F16" s="13">
        <v>382</v>
      </c>
      <c r="G16" s="14">
        <f t="shared" si="0"/>
        <v>0.4225663716814159</v>
      </c>
      <c r="H16" s="13">
        <v>522</v>
      </c>
      <c r="I16" s="13">
        <f t="shared" si="1"/>
        <v>106.2696335078534</v>
      </c>
      <c r="J16" s="13">
        <f t="shared" si="2"/>
        <v>44.905973451327434</v>
      </c>
      <c r="K16" s="13">
        <v>875</v>
      </c>
      <c r="L16" s="13">
        <v>1</v>
      </c>
      <c r="M16" s="13">
        <v>66720</v>
      </c>
      <c r="N16" s="19">
        <f t="shared" si="3"/>
        <v>0.6084382494004796</v>
      </c>
      <c r="O16" s="13">
        <v>28601</v>
      </c>
    </row>
    <row r="17" spans="2:15" ht="12.75">
      <c r="B17" s="12" t="s">
        <v>151</v>
      </c>
      <c r="C17" s="12" t="s">
        <v>88</v>
      </c>
      <c r="D17" s="13">
        <v>9157</v>
      </c>
      <c r="E17" s="13">
        <v>195</v>
      </c>
      <c r="F17" s="13">
        <v>73</v>
      </c>
      <c r="G17" s="14">
        <f t="shared" si="0"/>
        <v>0.37435897435897436</v>
      </c>
      <c r="H17" s="13">
        <v>122</v>
      </c>
      <c r="I17" s="13">
        <f t="shared" si="1"/>
        <v>125.43835616438356</v>
      </c>
      <c r="J17" s="13">
        <f t="shared" si="2"/>
        <v>46.95897435897436</v>
      </c>
      <c r="K17" s="13">
        <v>1920</v>
      </c>
      <c r="L17" s="13">
        <v>1</v>
      </c>
      <c r="M17" s="13">
        <v>30494</v>
      </c>
      <c r="N17" s="19">
        <f t="shared" si="3"/>
        <v>0.3002885813602676</v>
      </c>
      <c r="O17" s="13">
        <v>5468</v>
      </c>
    </row>
    <row r="18" spans="2:15" ht="12.75">
      <c r="B18" s="12" t="s">
        <v>147</v>
      </c>
      <c r="C18" s="12" t="s">
        <v>87</v>
      </c>
      <c r="D18" s="13">
        <v>36337</v>
      </c>
      <c r="E18" s="13">
        <v>351</v>
      </c>
      <c r="F18" s="13">
        <v>144</v>
      </c>
      <c r="G18" s="14">
        <f t="shared" si="0"/>
        <v>0.41025641025641024</v>
      </c>
      <c r="H18" s="13">
        <v>207</v>
      </c>
      <c r="I18" s="13">
        <f t="shared" si="1"/>
        <v>252.34027777777777</v>
      </c>
      <c r="J18" s="13">
        <f t="shared" si="2"/>
        <v>103.52421652421653</v>
      </c>
      <c r="K18" s="13">
        <v>6015</v>
      </c>
      <c r="L18" s="13">
        <v>1</v>
      </c>
      <c r="M18" s="13">
        <v>149312</v>
      </c>
      <c r="N18" s="19">
        <f t="shared" si="3"/>
        <v>0.2433628911273039</v>
      </c>
      <c r="O18" s="13">
        <v>20544</v>
      </c>
    </row>
    <row r="19" spans="2:15" ht="12.75">
      <c r="B19" s="12" t="s">
        <v>89</v>
      </c>
      <c r="C19" s="12" t="s">
        <v>90</v>
      </c>
      <c r="D19" s="13">
        <v>1956</v>
      </c>
      <c r="E19" s="13">
        <v>64</v>
      </c>
      <c r="F19" s="13">
        <v>27</v>
      </c>
      <c r="G19" s="14">
        <f t="shared" si="0"/>
        <v>0.421875</v>
      </c>
      <c r="H19" s="13">
        <v>37</v>
      </c>
      <c r="I19" s="13">
        <f t="shared" si="1"/>
        <v>72.44444444444444</v>
      </c>
      <c r="J19" s="13">
        <f t="shared" si="2"/>
        <v>30.5625</v>
      </c>
      <c r="K19" s="13">
        <v>426</v>
      </c>
      <c r="L19" s="13">
        <v>1</v>
      </c>
      <c r="M19" s="13">
        <v>10351</v>
      </c>
      <c r="N19" s="19">
        <f t="shared" si="3"/>
        <v>0.18896724954110714</v>
      </c>
      <c r="O19" s="13">
        <v>1763</v>
      </c>
    </row>
    <row r="20" spans="2:15" ht="12.75">
      <c r="B20" s="12" t="s">
        <v>25</v>
      </c>
      <c r="C20" s="12" t="s">
        <v>91</v>
      </c>
      <c r="D20" s="13">
        <v>3077</v>
      </c>
      <c r="E20" s="13">
        <v>88</v>
      </c>
      <c r="F20" s="13">
        <v>47</v>
      </c>
      <c r="G20" s="14">
        <f t="shared" si="0"/>
        <v>0.5340909090909091</v>
      </c>
      <c r="H20" s="13">
        <v>41</v>
      </c>
      <c r="I20" s="13">
        <f t="shared" si="1"/>
        <v>65.46808510638297</v>
      </c>
      <c r="J20" s="13">
        <f t="shared" si="2"/>
        <v>34.96590909090909</v>
      </c>
      <c r="K20" s="13">
        <v>527</v>
      </c>
      <c r="L20" s="13">
        <v>1</v>
      </c>
      <c r="M20" s="13">
        <v>17877</v>
      </c>
      <c r="N20" s="19">
        <f t="shared" si="3"/>
        <v>0.17212060189069756</v>
      </c>
      <c r="O20" s="13">
        <v>1848</v>
      </c>
    </row>
    <row r="21" spans="2:15" ht="12.75">
      <c r="B21" s="12" t="s">
        <v>92</v>
      </c>
      <c r="C21" s="12" t="s">
        <v>93</v>
      </c>
      <c r="D21" s="13">
        <v>6731</v>
      </c>
      <c r="E21" s="13">
        <v>64</v>
      </c>
      <c r="F21" s="13">
        <v>9</v>
      </c>
      <c r="G21" s="14">
        <f t="shared" si="0"/>
        <v>0.140625</v>
      </c>
      <c r="H21" s="13">
        <v>55</v>
      </c>
      <c r="I21" s="13">
        <f t="shared" si="1"/>
        <v>747.8888888888889</v>
      </c>
      <c r="J21" s="13">
        <f t="shared" si="2"/>
        <v>105.171875</v>
      </c>
      <c r="K21" s="13">
        <v>2315</v>
      </c>
      <c r="L21" s="13">
        <v>61</v>
      </c>
      <c r="M21" s="13">
        <v>51178</v>
      </c>
      <c r="N21" s="19">
        <f t="shared" si="3"/>
        <v>0.1315213568330142</v>
      </c>
      <c r="O21" s="13">
        <v>2021</v>
      </c>
    </row>
    <row r="22" spans="2:15" ht="12.75">
      <c r="B22" s="12" t="s">
        <v>29</v>
      </c>
      <c r="C22" s="12" t="s">
        <v>94</v>
      </c>
      <c r="D22" s="13">
        <v>5679</v>
      </c>
      <c r="E22" s="13">
        <v>225</v>
      </c>
      <c r="F22" s="13">
        <v>74</v>
      </c>
      <c r="G22" s="14">
        <f t="shared" si="0"/>
        <v>0.3288888888888889</v>
      </c>
      <c r="H22" s="13">
        <v>151</v>
      </c>
      <c r="I22" s="13">
        <f t="shared" si="1"/>
        <v>76.74324324324324</v>
      </c>
      <c r="J22" s="13">
        <f t="shared" si="2"/>
        <v>25.24</v>
      </c>
      <c r="K22" s="13">
        <v>668</v>
      </c>
      <c r="L22" s="13">
        <v>1</v>
      </c>
      <c r="M22" s="13">
        <v>68336</v>
      </c>
      <c r="N22" s="19">
        <f t="shared" si="3"/>
        <v>0.08310407398735659</v>
      </c>
      <c r="O22" s="13">
        <v>4919</v>
      </c>
    </row>
    <row r="23" spans="2:15" ht="12.75">
      <c r="B23" s="12" t="s">
        <v>146</v>
      </c>
      <c r="C23" s="12" t="s">
        <v>95</v>
      </c>
      <c r="D23" s="13">
        <v>6176</v>
      </c>
      <c r="E23" s="13">
        <v>183</v>
      </c>
      <c r="F23" s="13">
        <v>62</v>
      </c>
      <c r="G23" s="14">
        <f t="shared" si="0"/>
        <v>0.33879781420765026</v>
      </c>
      <c r="H23" s="13">
        <v>121</v>
      </c>
      <c r="I23" s="13">
        <f t="shared" si="1"/>
        <v>99.61290322580645</v>
      </c>
      <c r="J23" s="13">
        <f t="shared" si="2"/>
        <v>33.74863387978142</v>
      </c>
      <c r="K23" s="13">
        <v>712</v>
      </c>
      <c r="L23" s="13">
        <v>1</v>
      </c>
      <c r="M23" s="13">
        <v>75607</v>
      </c>
      <c r="N23" s="19">
        <f t="shared" si="3"/>
        <v>0.08168555821550914</v>
      </c>
      <c r="O23" s="13">
        <v>3006</v>
      </c>
    </row>
    <row r="24" spans="2:15" ht="12.75">
      <c r="B24" s="12" t="s">
        <v>96</v>
      </c>
      <c r="C24" s="12" t="s">
        <v>97</v>
      </c>
      <c r="D24" s="13">
        <v>2656</v>
      </c>
      <c r="E24" s="13">
        <v>166</v>
      </c>
      <c r="F24" s="13">
        <v>55</v>
      </c>
      <c r="G24" s="14">
        <f t="shared" si="0"/>
        <v>0.3313253012048193</v>
      </c>
      <c r="H24" s="13">
        <v>111</v>
      </c>
      <c r="I24" s="13">
        <f t="shared" si="1"/>
        <v>48.29090909090909</v>
      </c>
      <c r="J24" s="13">
        <f t="shared" si="2"/>
        <v>16</v>
      </c>
      <c r="K24" s="13">
        <v>482</v>
      </c>
      <c r="L24" s="13">
        <v>1</v>
      </c>
      <c r="M24" s="13">
        <v>33159</v>
      </c>
      <c r="N24" s="19">
        <f t="shared" si="3"/>
        <v>0.08009891733767605</v>
      </c>
      <c r="O24" s="13">
        <v>2004</v>
      </c>
    </row>
    <row r="25" spans="2:15" ht="12.75">
      <c r="B25" s="12" t="s">
        <v>25</v>
      </c>
      <c r="C25" s="12" t="s">
        <v>98</v>
      </c>
      <c r="D25" s="13">
        <v>1124</v>
      </c>
      <c r="E25" s="13">
        <v>12</v>
      </c>
      <c r="F25" s="13">
        <v>5</v>
      </c>
      <c r="G25" s="14">
        <f t="shared" si="0"/>
        <v>0.4166666666666667</v>
      </c>
      <c r="H25" s="13">
        <v>7</v>
      </c>
      <c r="I25" s="13">
        <f t="shared" si="1"/>
        <v>224.8</v>
      </c>
      <c r="J25" s="13">
        <f t="shared" si="2"/>
        <v>93.66666666666667</v>
      </c>
      <c r="K25" s="13">
        <v>589</v>
      </c>
      <c r="L25" s="13">
        <v>58</v>
      </c>
      <c r="M25" s="13">
        <v>17877</v>
      </c>
      <c r="N25" s="19">
        <f t="shared" si="3"/>
        <v>0.06287408401857135</v>
      </c>
      <c r="O25" s="13">
        <v>794</v>
      </c>
    </row>
    <row r="26" spans="2:15" ht="12.75">
      <c r="B26" s="12" t="s">
        <v>147</v>
      </c>
      <c r="C26" s="12" t="s">
        <v>99</v>
      </c>
      <c r="D26" s="13">
        <v>8313</v>
      </c>
      <c r="E26" s="13">
        <v>455</v>
      </c>
      <c r="F26" s="13">
        <v>25</v>
      </c>
      <c r="G26" s="14">
        <f t="shared" si="0"/>
        <v>0.054945054945054944</v>
      </c>
      <c r="H26" s="13">
        <v>430</v>
      </c>
      <c r="I26" s="13">
        <f t="shared" si="1"/>
        <v>332.52</v>
      </c>
      <c r="J26" s="13">
        <f t="shared" si="2"/>
        <v>18.27032967032967</v>
      </c>
      <c r="K26" s="13">
        <v>1649</v>
      </c>
      <c r="L26" s="13">
        <v>1</v>
      </c>
      <c r="M26" s="13">
        <v>149312</v>
      </c>
      <c r="N26" s="19">
        <f t="shared" si="3"/>
        <v>0.05567536433776254</v>
      </c>
      <c r="O26" s="13">
        <v>5636</v>
      </c>
    </row>
    <row r="27" spans="2:15" ht="12.75">
      <c r="B27" s="12" t="s">
        <v>20</v>
      </c>
      <c r="C27" s="12" t="s">
        <v>100</v>
      </c>
      <c r="D27" s="13">
        <v>930</v>
      </c>
      <c r="E27" s="13">
        <v>11</v>
      </c>
      <c r="F27" s="13">
        <v>2</v>
      </c>
      <c r="G27" s="14">
        <f t="shared" si="0"/>
        <v>0.18181818181818182</v>
      </c>
      <c r="H27" s="13">
        <v>9</v>
      </c>
      <c r="I27" s="13">
        <f t="shared" si="1"/>
        <v>465</v>
      </c>
      <c r="J27" s="13">
        <f t="shared" si="2"/>
        <v>84.54545454545455</v>
      </c>
      <c r="K27" s="13">
        <v>640</v>
      </c>
      <c r="L27" s="13">
        <v>290</v>
      </c>
      <c r="M27" s="13">
        <v>18194</v>
      </c>
      <c r="N27" s="19">
        <f t="shared" si="3"/>
        <v>0.05111575244586127</v>
      </c>
      <c r="O27" s="13">
        <v>330</v>
      </c>
    </row>
    <row r="28" spans="2:15" ht="12.75">
      <c r="B28" s="12" t="s">
        <v>96</v>
      </c>
      <c r="C28" s="12" t="s">
        <v>101</v>
      </c>
      <c r="D28" s="13">
        <v>1539</v>
      </c>
      <c r="E28" s="13">
        <v>271</v>
      </c>
      <c r="F28" s="13">
        <v>112</v>
      </c>
      <c r="G28" s="14">
        <f t="shared" si="0"/>
        <v>0.4132841328413284</v>
      </c>
      <c r="H28" s="13">
        <v>159</v>
      </c>
      <c r="I28" s="13">
        <f t="shared" si="1"/>
        <v>13.741071428571429</v>
      </c>
      <c r="J28" s="13">
        <f t="shared" si="2"/>
        <v>5.678966789667896</v>
      </c>
      <c r="K28" s="13">
        <v>142</v>
      </c>
      <c r="L28" s="13">
        <v>1</v>
      </c>
      <c r="M28" s="13">
        <v>33159</v>
      </c>
      <c r="N28" s="19">
        <f t="shared" si="3"/>
        <v>0.04641273862299828</v>
      </c>
      <c r="O28" s="13">
        <v>1069</v>
      </c>
    </row>
    <row r="29" spans="2:15" ht="12.75">
      <c r="B29" s="12" t="s">
        <v>27</v>
      </c>
      <c r="C29" s="12" t="s">
        <v>103</v>
      </c>
      <c r="D29" s="13">
        <v>1095</v>
      </c>
      <c r="E29" s="13">
        <v>142</v>
      </c>
      <c r="F29" s="13">
        <v>41</v>
      </c>
      <c r="G29" s="14">
        <f t="shared" si="0"/>
        <v>0.2887323943661972</v>
      </c>
      <c r="H29" s="13">
        <v>101</v>
      </c>
      <c r="I29" s="13">
        <f t="shared" si="1"/>
        <v>26.70731707317073</v>
      </c>
      <c r="J29" s="13">
        <f t="shared" si="2"/>
        <v>7.711267605633803</v>
      </c>
      <c r="K29" s="13">
        <v>204</v>
      </c>
      <c r="L29" s="13">
        <v>1</v>
      </c>
      <c r="M29" s="13">
        <v>28172</v>
      </c>
      <c r="N29" s="19">
        <f t="shared" si="3"/>
        <v>0.03886837995172512</v>
      </c>
      <c r="O29" s="13">
        <v>701</v>
      </c>
    </row>
    <row r="30" spans="2:15" ht="12.75">
      <c r="B30" s="12" t="s">
        <v>25</v>
      </c>
      <c r="C30" s="12" t="s">
        <v>102</v>
      </c>
      <c r="D30" s="13">
        <v>672</v>
      </c>
      <c r="E30" s="13">
        <v>25</v>
      </c>
      <c r="F30" s="13">
        <v>9</v>
      </c>
      <c r="G30" s="14">
        <f t="shared" si="0"/>
        <v>0.36</v>
      </c>
      <c r="H30" s="13">
        <v>16</v>
      </c>
      <c r="I30" s="13">
        <f t="shared" si="1"/>
        <v>74.66666666666667</v>
      </c>
      <c r="J30" s="13">
        <f t="shared" si="2"/>
        <v>26.88</v>
      </c>
      <c r="K30" s="13">
        <v>306</v>
      </c>
      <c r="L30" s="13">
        <v>1</v>
      </c>
      <c r="M30" s="13">
        <v>17877</v>
      </c>
      <c r="N30" s="19">
        <f t="shared" si="3"/>
        <v>0.037590199697935894</v>
      </c>
      <c r="O30" s="13">
        <v>384</v>
      </c>
    </row>
    <row r="31" spans="2:15" ht="12.75">
      <c r="B31" s="12" t="s">
        <v>104</v>
      </c>
      <c r="C31" s="12" t="s">
        <v>105</v>
      </c>
      <c r="D31" s="13">
        <v>1099</v>
      </c>
      <c r="E31" s="13">
        <v>291</v>
      </c>
      <c r="F31" s="13">
        <v>84</v>
      </c>
      <c r="G31" s="14">
        <f t="shared" si="0"/>
        <v>0.28865979381443296</v>
      </c>
      <c r="H31" s="13">
        <v>207</v>
      </c>
      <c r="I31" s="13">
        <f t="shared" si="1"/>
        <v>13.083333333333334</v>
      </c>
      <c r="J31" s="13">
        <f t="shared" si="2"/>
        <v>3.776632302405498</v>
      </c>
      <c r="K31" s="13">
        <v>195</v>
      </c>
      <c r="L31" s="13">
        <v>1</v>
      </c>
      <c r="M31" s="13">
        <v>52738</v>
      </c>
      <c r="N31" s="19">
        <f t="shared" si="3"/>
        <v>0.020838863817361296</v>
      </c>
      <c r="O31" s="13">
        <v>1002</v>
      </c>
    </row>
    <row r="32" spans="2:15" ht="12.75">
      <c r="B32" s="12" t="s">
        <v>149</v>
      </c>
      <c r="C32" s="12" t="s">
        <v>106</v>
      </c>
      <c r="D32" s="13">
        <v>1003</v>
      </c>
      <c r="E32" s="13">
        <v>41</v>
      </c>
      <c r="F32" s="13">
        <v>23</v>
      </c>
      <c r="G32" s="14">
        <f t="shared" si="0"/>
        <v>0.5609756097560976</v>
      </c>
      <c r="H32" s="13">
        <v>18</v>
      </c>
      <c r="I32" s="13">
        <f t="shared" si="1"/>
        <v>43.608695652173914</v>
      </c>
      <c r="J32" s="13">
        <f t="shared" si="2"/>
        <v>24.463414634146343</v>
      </c>
      <c r="K32" s="13">
        <v>118</v>
      </c>
      <c r="L32" s="13">
        <v>1</v>
      </c>
      <c r="M32" s="13">
        <v>66720</v>
      </c>
      <c r="N32" s="19">
        <f t="shared" si="3"/>
        <v>0.015032973621103117</v>
      </c>
      <c r="O32" s="13">
        <v>703</v>
      </c>
    </row>
    <row r="33" spans="2:15" ht="12.75">
      <c r="B33" s="12" t="s">
        <v>148</v>
      </c>
      <c r="C33" s="12" t="s">
        <v>107</v>
      </c>
      <c r="D33" s="13">
        <v>3236</v>
      </c>
      <c r="E33" s="13">
        <v>47</v>
      </c>
      <c r="F33" s="13">
        <v>17</v>
      </c>
      <c r="G33" s="14">
        <f t="shared" si="0"/>
        <v>0.3617021276595745</v>
      </c>
      <c r="H33" s="13">
        <v>30</v>
      </c>
      <c r="I33" s="13">
        <f t="shared" si="1"/>
        <v>190.35294117647058</v>
      </c>
      <c r="J33" s="13">
        <f t="shared" si="2"/>
        <v>68.85106382978724</v>
      </c>
      <c r="K33" s="13">
        <v>1185</v>
      </c>
      <c r="L33" s="13">
        <v>1</v>
      </c>
      <c r="M33" s="13">
        <v>229185</v>
      </c>
      <c r="N33" s="19">
        <f t="shared" si="3"/>
        <v>0.014119597704910879</v>
      </c>
      <c r="O33" s="13">
        <v>1872</v>
      </c>
    </row>
    <row r="34" spans="2:15" ht="12.75">
      <c r="B34" s="12" t="s">
        <v>147</v>
      </c>
      <c r="C34" s="12" t="s">
        <v>108</v>
      </c>
      <c r="D34" s="13">
        <v>2029</v>
      </c>
      <c r="E34" s="13">
        <v>67</v>
      </c>
      <c r="F34" s="13">
        <v>22</v>
      </c>
      <c r="G34" s="14">
        <f t="shared" si="0"/>
        <v>0.3283582089552239</v>
      </c>
      <c r="H34" s="13">
        <v>45</v>
      </c>
      <c r="I34" s="13">
        <f t="shared" si="1"/>
        <v>92.22727272727273</v>
      </c>
      <c r="J34" s="13">
        <f t="shared" si="2"/>
        <v>30.28358208955224</v>
      </c>
      <c r="K34" s="13">
        <v>392</v>
      </c>
      <c r="L34" s="13">
        <v>1</v>
      </c>
      <c r="M34" s="13">
        <v>149312</v>
      </c>
      <c r="N34" s="19">
        <f t="shared" si="3"/>
        <v>0.013588994856408059</v>
      </c>
      <c r="O34" s="13">
        <v>753</v>
      </c>
    </row>
    <row r="35" spans="2:15" ht="12.75">
      <c r="B35" s="12" t="s">
        <v>27</v>
      </c>
      <c r="C35" s="12" t="s">
        <v>109</v>
      </c>
      <c r="D35" s="13">
        <v>342</v>
      </c>
      <c r="E35" s="13">
        <v>22</v>
      </c>
      <c r="F35" s="13">
        <v>12</v>
      </c>
      <c r="G35" s="14">
        <f t="shared" si="0"/>
        <v>0.5454545454545454</v>
      </c>
      <c r="H35" s="13">
        <v>10</v>
      </c>
      <c r="I35" s="13">
        <f t="shared" si="1"/>
        <v>28.5</v>
      </c>
      <c r="J35" s="13">
        <f t="shared" si="2"/>
        <v>15.545454545454545</v>
      </c>
      <c r="K35" s="13">
        <v>153</v>
      </c>
      <c r="L35" s="13">
        <v>1</v>
      </c>
      <c r="M35" s="13">
        <v>28172</v>
      </c>
      <c r="N35" s="19">
        <f t="shared" si="3"/>
        <v>0.012139713190401817</v>
      </c>
      <c r="O35" s="13">
        <v>329</v>
      </c>
    </row>
    <row r="36" spans="2:15" ht="12.75">
      <c r="B36" s="12" t="s">
        <v>77</v>
      </c>
      <c r="C36" s="12" t="s">
        <v>110</v>
      </c>
      <c r="D36" s="13">
        <v>1292</v>
      </c>
      <c r="E36" s="13">
        <v>135</v>
      </c>
      <c r="F36" s="13">
        <v>39</v>
      </c>
      <c r="G36" s="14">
        <f aca="true" t="shared" si="4" ref="G36:G55">F36/E36</f>
        <v>0.28888888888888886</v>
      </c>
      <c r="H36" s="13">
        <v>96</v>
      </c>
      <c r="I36" s="13">
        <f aca="true" t="shared" si="5" ref="I36:I55">D36/F36</f>
        <v>33.12820512820513</v>
      </c>
      <c r="J36" s="13">
        <f aca="true" t="shared" si="6" ref="J36:J55">D36/E36</f>
        <v>9.57037037037037</v>
      </c>
      <c r="K36" s="13">
        <v>433</v>
      </c>
      <c r="L36" s="13">
        <v>1</v>
      </c>
      <c r="M36" s="13">
        <v>115443</v>
      </c>
      <c r="N36" s="19">
        <f aca="true" t="shared" si="7" ref="N36:N54">D36/M36</f>
        <v>0.011191670348137176</v>
      </c>
      <c r="O36" s="13">
        <v>880</v>
      </c>
    </row>
    <row r="37" spans="2:15" ht="12.75">
      <c r="B37" s="12" t="s">
        <v>147</v>
      </c>
      <c r="C37" s="12" t="s">
        <v>116</v>
      </c>
      <c r="D37" s="13">
        <v>1313</v>
      </c>
      <c r="E37" s="13">
        <v>97</v>
      </c>
      <c r="F37" s="13">
        <v>33</v>
      </c>
      <c r="G37" s="14">
        <f t="shared" si="4"/>
        <v>0.3402061855670103</v>
      </c>
      <c r="H37" s="13">
        <v>64</v>
      </c>
      <c r="I37" s="13">
        <f t="shared" si="5"/>
        <v>39.78787878787879</v>
      </c>
      <c r="J37" s="13">
        <f t="shared" si="6"/>
        <v>13.536082474226804</v>
      </c>
      <c r="K37" s="13">
        <v>263</v>
      </c>
      <c r="L37" s="13">
        <v>1</v>
      </c>
      <c r="M37" s="13">
        <v>149312</v>
      </c>
      <c r="N37" s="19">
        <f t="shared" si="7"/>
        <v>0.008793666952421774</v>
      </c>
      <c r="O37" s="13">
        <v>483</v>
      </c>
    </row>
    <row r="38" spans="2:15" ht="12.75">
      <c r="B38" s="12" t="s">
        <v>77</v>
      </c>
      <c r="C38" s="12" t="s">
        <v>111</v>
      </c>
      <c r="D38" s="13">
        <v>865</v>
      </c>
      <c r="E38" s="13">
        <v>230</v>
      </c>
      <c r="F38" s="13">
        <v>23</v>
      </c>
      <c r="G38" s="14">
        <f t="shared" si="4"/>
        <v>0.1</v>
      </c>
      <c r="H38" s="13">
        <v>207</v>
      </c>
      <c r="I38" s="13">
        <f t="shared" si="5"/>
        <v>37.608695652173914</v>
      </c>
      <c r="J38" s="13">
        <f t="shared" si="6"/>
        <v>3.760869565217391</v>
      </c>
      <c r="K38" s="13">
        <v>377</v>
      </c>
      <c r="L38" s="13">
        <v>1</v>
      </c>
      <c r="M38" s="13">
        <v>115443</v>
      </c>
      <c r="N38" s="19">
        <f t="shared" si="7"/>
        <v>0.0074928752717791465</v>
      </c>
      <c r="O38" s="13">
        <v>763</v>
      </c>
    </row>
    <row r="39" spans="2:15" ht="12.75">
      <c r="B39" s="12" t="s">
        <v>104</v>
      </c>
      <c r="C39" s="12" t="s">
        <v>112</v>
      </c>
      <c r="D39" s="13">
        <v>300</v>
      </c>
      <c r="E39" s="13">
        <v>47</v>
      </c>
      <c r="F39" s="13">
        <v>10</v>
      </c>
      <c r="G39" s="14">
        <f t="shared" si="4"/>
        <v>0.2127659574468085</v>
      </c>
      <c r="H39" s="13">
        <v>37</v>
      </c>
      <c r="I39" s="13">
        <f t="shared" si="5"/>
        <v>30</v>
      </c>
      <c r="J39" s="13">
        <f t="shared" si="6"/>
        <v>6.382978723404255</v>
      </c>
      <c r="K39" s="13">
        <v>66</v>
      </c>
      <c r="L39" s="13">
        <v>1</v>
      </c>
      <c r="M39" s="13">
        <v>52738</v>
      </c>
      <c r="N39" s="19">
        <f t="shared" si="7"/>
        <v>0.005688497857332474</v>
      </c>
      <c r="O39" s="13">
        <v>282</v>
      </c>
    </row>
    <row r="40" spans="2:15" ht="12.75">
      <c r="B40" s="12" t="s">
        <v>104</v>
      </c>
      <c r="C40" s="12" t="s">
        <v>113</v>
      </c>
      <c r="D40" s="13">
        <v>288</v>
      </c>
      <c r="E40" s="13">
        <v>108</v>
      </c>
      <c r="F40" s="13">
        <v>11</v>
      </c>
      <c r="G40" s="14">
        <f t="shared" si="4"/>
        <v>0.10185185185185185</v>
      </c>
      <c r="H40" s="13">
        <v>97</v>
      </c>
      <c r="I40" s="13">
        <f t="shared" si="5"/>
        <v>26.181818181818183</v>
      </c>
      <c r="J40" s="13">
        <f t="shared" si="6"/>
        <v>2.6666666666666665</v>
      </c>
      <c r="K40" s="13">
        <v>133</v>
      </c>
      <c r="L40" s="13">
        <v>1</v>
      </c>
      <c r="M40" s="13">
        <v>52738</v>
      </c>
      <c r="N40" s="19">
        <f t="shared" si="7"/>
        <v>0.005460957943039175</v>
      </c>
      <c r="O40" s="13">
        <v>221</v>
      </c>
    </row>
    <row r="41" spans="2:15" ht="12.75">
      <c r="B41" s="12" t="s">
        <v>147</v>
      </c>
      <c r="C41" s="12" t="s">
        <v>114</v>
      </c>
      <c r="D41" s="13">
        <v>626</v>
      </c>
      <c r="E41" s="13">
        <v>21</v>
      </c>
      <c r="F41" s="13">
        <v>13</v>
      </c>
      <c r="G41" s="14">
        <f t="shared" si="4"/>
        <v>0.6190476190476191</v>
      </c>
      <c r="H41" s="13">
        <v>8</v>
      </c>
      <c r="I41" s="13">
        <f t="shared" si="5"/>
        <v>48.15384615384615</v>
      </c>
      <c r="J41" s="13">
        <f t="shared" si="6"/>
        <v>29.80952380952381</v>
      </c>
      <c r="K41" s="13">
        <v>264</v>
      </c>
      <c r="L41" s="13">
        <v>1</v>
      </c>
      <c r="M41" s="13">
        <v>149312</v>
      </c>
      <c r="N41" s="19">
        <f t="shared" si="7"/>
        <v>0.004192563223317617</v>
      </c>
      <c r="O41" s="13">
        <v>377</v>
      </c>
    </row>
    <row r="42" spans="2:15" ht="12.75">
      <c r="B42" s="12" t="s">
        <v>149</v>
      </c>
      <c r="C42" s="12" t="s">
        <v>115</v>
      </c>
      <c r="D42" s="13">
        <v>227</v>
      </c>
      <c r="E42" s="13">
        <v>89</v>
      </c>
      <c r="F42" s="13">
        <v>9</v>
      </c>
      <c r="G42" s="14">
        <f t="shared" si="4"/>
        <v>0.10112359550561797</v>
      </c>
      <c r="H42" s="13">
        <v>80</v>
      </c>
      <c r="I42" s="13">
        <f t="shared" si="5"/>
        <v>25.22222222222222</v>
      </c>
      <c r="J42" s="13">
        <f t="shared" si="6"/>
        <v>2.550561797752809</v>
      </c>
      <c r="K42" s="13">
        <v>92</v>
      </c>
      <c r="L42" s="13">
        <v>2</v>
      </c>
      <c r="M42" s="13">
        <v>66720</v>
      </c>
      <c r="N42" s="19">
        <f t="shared" si="7"/>
        <v>0.0034022781774580334</v>
      </c>
      <c r="O42" s="13">
        <v>106</v>
      </c>
    </row>
    <row r="43" spans="2:15" ht="12.75">
      <c r="B43" s="12" t="s">
        <v>146</v>
      </c>
      <c r="C43" s="12" t="s">
        <v>118</v>
      </c>
      <c r="D43" s="13">
        <v>144</v>
      </c>
      <c r="E43" s="13">
        <v>97</v>
      </c>
      <c r="F43" s="13">
        <v>18</v>
      </c>
      <c r="G43" s="14">
        <f t="shared" si="4"/>
        <v>0.18556701030927836</v>
      </c>
      <c r="H43" s="13">
        <v>79</v>
      </c>
      <c r="I43" s="13">
        <f t="shared" si="5"/>
        <v>8</v>
      </c>
      <c r="J43" s="13">
        <f t="shared" si="6"/>
        <v>1.4845360824742269</v>
      </c>
      <c r="K43" s="13">
        <v>61</v>
      </c>
      <c r="L43" s="13">
        <v>1</v>
      </c>
      <c r="M43" s="13">
        <v>75607</v>
      </c>
      <c r="N43" s="19">
        <f t="shared" si="7"/>
        <v>0.0019045855542476225</v>
      </c>
      <c r="O43" s="13">
        <v>135</v>
      </c>
    </row>
    <row r="44" spans="2:15" ht="12.75">
      <c r="B44" s="12" t="s">
        <v>146</v>
      </c>
      <c r="C44" s="12" t="s">
        <v>117</v>
      </c>
      <c r="D44" s="13">
        <v>140</v>
      </c>
      <c r="E44" s="13">
        <v>59</v>
      </c>
      <c r="F44" s="13">
        <v>9</v>
      </c>
      <c r="G44" s="14">
        <f t="shared" si="4"/>
        <v>0.15254237288135594</v>
      </c>
      <c r="H44" s="13">
        <v>50</v>
      </c>
      <c r="I44" s="13">
        <f t="shared" si="5"/>
        <v>15.555555555555555</v>
      </c>
      <c r="J44" s="13">
        <f t="shared" si="6"/>
        <v>2.3728813559322033</v>
      </c>
      <c r="K44" s="13">
        <v>61</v>
      </c>
      <c r="L44" s="13">
        <v>1</v>
      </c>
      <c r="M44" s="13">
        <v>75607</v>
      </c>
      <c r="N44" s="19">
        <f t="shared" si="7"/>
        <v>0.0018516803999629665</v>
      </c>
      <c r="O44" s="13">
        <v>113</v>
      </c>
    </row>
    <row r="45" spans="2:15" ht="12.75">
      <c r="B45" s="12" t="s">
        <v>96</v>
      </c>
      <c r="C45" s="12" t="s">
        <v>119</v>
      </c>
      <c r="D45" s="13">
        <v>59</v>
      </c>
      <c r="E45" s="13">
        <v>14</v>
      </c>
      <c r="F45" s="13">
        <v>4</v>
      </c>
      <c r="G45" s="14">
        <f t="shared" si="4"/>
        <v>0.2857142857142857</v>
      </c>
      <c r="H45" s="13">
        <v>10</v>
      </c>
      <c r="I45" s="13">
        <f t="shared" si="5"/>
        <v>14.75</v>
      </c>
      <c r="J45" s="13">
        <f t="shared" si="6"/>
        <v>4.214285714285714</v>
      </c>
      <c r="K45" s="13">
        <v>34</v>
      </c>
      <c r="L45" s="13">
        <v>2</v>
      </c>
      <c r="M45" s="13">
        <v>33159</v>
      </c>
      <c r="N45" s="19">
        <f t="shared" si="7"/>
        <v>0.0017793057691727736</v>
      </c>
      <c r="O45" s="13">
        <v>47</v>
      </c>
    </row>
    <row r="46" spans="2:15" ht="12.75">
      <c r="B46" s="12" t="s">
        <v>148</v>
      </c>
      <c r="C46" s="12" t="s">
        <v>120</v>
      </c>
      <c r="D46" s="13">
        <v>348</v>
      </c>
      <c r="E46" s="13">
        <v>30</v>
      </c>
      <c r="F46" s="13">
        <v>7</v>
      </c>
      <c r="G46" s="14">
        <f t="shared" si="4"/>
        <v>0.23333333333333334</v>
      </c>
      <c r="H46" s="13">
        <v>23</v>
      </c>
      <c r="I46" s="13">
        <f t="shared" si="5"/>
        <v>49.714285714285715</v>
      </c>
      <c r="J46" s="13">
        <f t="shared" si="6"/>
        <v>11.6</v>
      </c>
      <c r="K46" s="13">
        <v>153</v>
      </c>
      <c r="L46" s="13">
        <v>1</v>
      </c>
      <c r="M46" s="13">
        <v>229185</v>
      </c>
      <c r="N46" s="19">
        <f t="shared" si="7"/>
        <v>0.0015184239806270044</v>
      </c>
      <c r="O46" s="13">
        <v>264</v>
      </c>
    </row>
    <row r="47" spans="2:15" ht="12.75">
      <c r="B47" s="12" t="s">
        <v>150</v>
      </c>
      <c r="C47" s="12" t="s">
        <v>121</v>
      </c>
      <c r="D47" s="13">
        <v>52</v>
      </c>
      <c r="E47" s="13">
        <v>91</v>
      </c>
      <c r="F47" s="13">
        <v>5</v>
      </c>
      <c r="G47" s="14">
        <f t="shared" si="4"/>
        <v>0.054945054945054944</v>
      </c>
      <c r="H47" s="13">
        <v>86</v>
      </c>
      <c r="I47" s="13">
        <f t="shared" si="5"/>
        <v>10.4</v>
      </c>
      <c r="J47" s="13">
        <f t="shared" si="6"/>
        <v>0.5714285714285714</v>
      </c>
      <c r="K47" s="13">
        <v>23</v>
      </c>
      <c r="L47" s="13">
        <v>2</v>
      </c>
      <c r="M47" s="13">
        <v>38406</v>
      </c>
      <c r="N47" s="19">
        <f t="shared" si="7"/>
        <v>0.0013539551111805448</v>
      </c>
      <c r="O47" s="13">
        <v>44</v>
      </c>
    </row>
    <row r="48" spans="2:15" ht="12.75">
      <c r="B48" s="12" t="s">
        <v>147</v>
      </c>
      <c r="C48" s="12" t="s">
        <v>122</v>
      </c>
      <c r="D48" s="13">
        <v>169</v>
      </c>
      <c r="E48" s="13">
        <v>14</v>
      </c>
      <c r="F48" s="13">
        <v>6</v>
      </c>
      <c r="G48" s="14">
        <f t="shared" si="4"/>
        <v>0.42857142857142855</v>
      </c>
      <c r="H48" s="13">
        <v>8</v>
      </c>
      <c r="I48" s="13">
        <f t="shared" si="5"/>
        <v>28.166666666666668</v>
      </c>
      <c r="J48" s="13">
        <f t="shared" si="6"/>
        <v>12.071428571428571</v>
      </c>
      <c r="K48" s="13">
        <v>62</v>
      </c>
      <c r="L48" s="13">
        <v>3</v>
      </c>
      <c r="M48" s="13">
        <v>149312</v>
      </c>
      <c r="N48" s="19">
        <f t="shared" si="7"/>
        <v>0.0011318581225889413</v>
      </c>
      <c r="O48" s="13">
        <v>151</v>
      </c>
    </row>
    <row r="49" spans="2:15" ht="12.75">
      <c r="B49" s="12" t="s">
        <v>77</v>
      </c>
      <c r="C49" s="12" t="s">
        <v>123</v>
      </c>
      <c r="D49" s="13">
        <v>106</v>
      </c>
      <c r="E49" s="13">
        <v>14</v>
      </c>
      <c r="F49" s="13">
        <v>7</v>
      </c>
      <c r="G49" s="14">
        <f t="shared" si="4"/>
        <v>0.5</v>
      </c>
      <c r="H49" s="13">
        <v>7</v>
      </c>
      <c r="I49" s="13">
        <f t="shared" si="5"/>
        <v>15.142857142857142</v>
      </c>
      <c r="J49" s="13">
        <f t="shared" si="6"/>
        <v>7.571428571428571</v>
      </c>
      <c r="K49" s="13">
        <v>38</v>
      </c>
      <c r="L49" s="13">
        <v>1</v>
      </c>
      <c r="M49" s="13">
        <v>115443</v>
      </c>
      <c r="N49" s="19">
        <f t="shared" si="7"/>
        <v>0.0009182020564261151</v>
      </c>
      <c r="O49" s="13">
        <v>100</v>
      </c>
    </row>
    <row r="50" spans="2:15" ht="12.75">
      <c r="B50" s="12" t="s">
        <v>28</v>
      </c>
      <c r="C50" s="12" t="s">
        <v>124</v>
      </c>
      <c r="D50" s="13">
        <v>88</v>
      </c>
      <c r="E50" s="13">
        <v>32</v>
      </c>
      <c r="F50" s="13">
        <v>7</v>
      </c>
      <c r="G50" s="14">
        <f t="shared" si="4"/>
        <v>0.21875</v>
      </c>
      <c r="H50" s="13">
        <v>25</v>
      </c>
      <c r="I50" s="13">
        <f t="shared" si="5"/>
        <v>12.571428571428571</v>
      </c>
      <c r="J50" s="13">
        <f t="shared" si="6"/>
        <v>2.75</v>
      </c>
      <c r="K50" s="13">
        <v>37</v>
      </c>
      <c r="L50" s="13">
        <v>1</v>
      </c>
      <c r="M50" s="13">
        <v>112814</v>
      </c>
      <c r="N50" s="19">
        <f t="shared" si="7"/>
        <v>0.000780045029872179</v>
      </c>
      <c r="O50" s="13">
        <v>79</v>
      </c>
    </row>
    <row r="51" spans="2:15" ht="12.75">
      <c r="B51" s="12" t="s">
        <v>150</v>
      </c>
      <c r="C51" s="12" t="s">
        <v>125</v>
      </c>
      <c r="D51" s="13">
        <v>25</v>
      </c>
      <c r="E51" s="13">
        <v>12</v>
      </c>
      <c r="F51" s="13">
        <v>4</v>
      </c>
      <c r="G51" s="14">
        <f t="shared" si="4"/>
        <v>0.3333333333333333</v>
      </c>
      <c r="H51" s="13">
        <v>8</v>
      </c>
      <c r="I51" s="13">
        <f t="shared" si="5"/>
        <v>6.25</v>
      </c>
      <c r="J51" s="13">
        <f t="shared" si="6"/>
        <v>2.0833333333333335</v>
      </c>
      <c r="K51" s="13">
        <v>20</v>
      </c>
      <c r="L51" s="13">
        <v>1</v>
      </c>
      <c r="M51" s="13">
        <v>38406</v>
      </c>
      <c r="N51" s="19">
        <f t="shared" si="7"/>
        <v>0.0006509399572983388</v>
      </c>
      <c r="O51" s="13">
        <v>23</v>
      </c>
    </row>
    <row r="52" spans="2:15" ht="12.75">
      <c r="B52" s="12" t="s">
        <v>147</v>
      </c>
      <c r="C52" s="12" t="s">
        <v>126</v>
      </c>
      <c r="D52" s="13">
        <v>34</v>
      </c>
      <c r="E52" s="13">
        <v>4</v>
      </c>
      <c r="F52" s="13">
        <v>3</v>
      </c>
      <c r="G52" s="14">
        <f t="shared" si="4"/>
        <v>0.75</v>
      </c>
      <c r="H52" s="13">
        <v>1</v>
      </c>
      <c r="I52" s="13">
        <f t="shared" si="5"/>
        <v>11.333333333333334</v>
      </c>
      <c r="J52" s="13">
        <f t="shared" si="6"/>
        <v>8.5</v>
      </c>
      <c r="K52" s="13">
        <v>31</v>
      </c>
      <c r="L52" s="13">
        <v>1</v>
      </c>
      <c r="M52" s="13">
        <v>149312</v>
      </c>
      <c r="N52" s="20">
        <f t="shared" si="7"/>
        <v>0.00022771110158594085</v>
      </c>
      <c r="O52" s="13">
        <v>31</v>
      </c>
    </row>
    <row r="53" spans="2:15" ht="12.75">
      <c r="B53" s="12" t="s">
        <v>27</v>
      </c>
      <c r="C53" s="12" t="s">
        <v>128</v>
      </c>
      <c r="D53" s="13">
        <v>3</v>
      </c>
      <c r="E53" s="13">
        <v>3</v>
      </c>
      <c r="F53" s="13">
        <v>2</v>
      </c>
      <c r="G53" s="14">
        <f t="shared" si="4"/>
        <v>0.6666666666666666</v>
      </c>
      <c r="H53" s="13">
        <v>1</v>
      </c>
      <c r="I53" s="13">
        <f t="shared" si="5"/>
        <v>1.5</v>
      </c>
      <c r="J53" s="13">
        <f t="shared" si="6"/>
        <v>1</v>
      </c>
      <c r="K53" s="13">
        <v>2</v>
      </c>
      <c r="L53" s="13">
        <v>1</v>
      </c>
      <c r="M53" s="13">
        <v>28172</v>
      </c>
      <c r="N53" s="20">
        <f t="shared" si="7"/>
        <v>0.00010648871219650717</v>
      </c>
      <c r="O53" s="13">
        <v>3</v>
      </c>
    </row>
    <row r="54" spans="2:15" ht="12.75">
      <c r="B54" s="12" t="s">
        <v>147</v>
      </c>
      <c r="C54" s="12" t="s">
        <v>127</v>
      </c>
      <c r="D54" s="13">
        <v>10</v>
      </c>
      <c r="E54" s="13">
        <v>27</v>
      </c>
      <c r="F54" s="13">
        <v>3</v>
      </c>
      <c r="G54" s="14">
        <f t="shared" si="4"/>
        <v>0.1111111111111111</v>
      </c>
      <c r="H54" s="13">
        <v>24</v>
      </c>
      <c r="I54" s="13">
        <f t="shared" si="5"/>
        <v>3.3333333333333335</v>
      </c>
      <c r="J54" s="13">
        <f t="shared" si="6"/>
        <v>0.37037037037037035</v>
      </c>
      <c r="K54" s="13">
        <v>5</v>
      </c>
      <c r="L54" s="13">
        <v>1</v>
      </c>
      <c r="M54" s="13">
        <v>149312</v>
      </c>
      <c r="N54" s="20">
        <f t="shared" si="7"/>
        <v>6.697385340762966E-05</v>
      </c>
      <c r="O54" s="13">
        <v>5</v>
      </c>
    </row>
    <row r="55" spans="2:15" ht="12.75">
      <c r="B55" s="32" t="s">
        <v>9</v>
      </c>
      <c r="C55" s="33"/>
      <c r="D55" s="21">
        <f>SUM(D4:D54)</f>
        <v>767755</v>
      </c>
      <c r="E55" s="21">
        <f>SUM(E4:E54)</f>
        <v>21764</v>
      </c>
      <c r="F55" s="21">
        <f>SUM(F4:F54)</f>
        <v>7912</v>
      </c>
      <c r="G55" s="22">
        <f t="shared" si="4"/>
        <v>0.36353611468480057</v>
      </c>
      <c r="H55" s="21">
        <f>SUM(H4:H54)</f>
        <v>13852</v>
      </c>
      <c r="I55" s="21">
        <f t="shared" si="5"/>
        <v>97.03677957532861</v>
      </c>
      <c r="J55" s="21">
        <f t="shared" si="6"/>
        <v>35.276373828340375</v>
      </c>
      <c r="K55" s="21"/>
      <c r="L55" s="21"/>
      <c r="M55" s="21"/>
      <c r="N55" s="21"/>
      <c r="O55" s="21">
        <f>SUM(O4:O54)</f>
        <v>513688</v>
      </c>
    </row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</sheetData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2018-01-06T06:00:01Z</dcterms:created>
  <dcterms:modified xsi:type="dcterms:W3CDTF">2018-01-09T23:16:23Z</dcterms:modified>
  <cp:category/>
  <cp:version/>
  <cp:contentType/>
  <cp:contentStatus/>
</cp:coreProperties>
</file>