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end\Desktop\INE\CI\Reportes de manifestación\"/>
    </mc:Choice>
  </mc:AlternateContent>
  <bookViews>
    <workbookView xWindow="0" yWindow="0" windowWidth="20490" windowHeight="7530" tabRatio="500" activeTab="3" xr2:uid="{00000000-000D-0000-FFFF-FFFF00000000}"/>
  </bookViews>
  <sheets>
    <sheet name="Resumen" sheetId="4" r:id="rId1"/>
    <sheet name="Presidencia" sheetId="1" r:id="rId2"/>
    <sheet name="Senadurías" sheetId="2" r:id="rId3"/>
    <sheet name="Diputaciones" sheetId="5" r:id="rId4"/>
  </sheets>
  <definedNames>
    <definedName name="_xlnm._FilterDatabase" localSheetId="3" hidden="1">Diputaciones!$B$4:$M$188</definedName>
    <definedName name="_xlnm._FilterDatabase" localSheetId="1" hidden="1">Presidencia!$B$3:$K$3</definedName>
    <definedName name="_xlnm._FilterDatabase" localSheetId="2" hidden="1">Senadurías!$B$3:$L$3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D53" i="1"/>
  <c r="F53" i="1"/>
  <c r="C53" i="1"/>
  <c r="I189" i="5"/>
  <c r="E189" i="5"/>
  <c r="F189" i="5"/>
  <c r="K189" i="5"/>
  <c r="G189" i="5"/>
  <c r="J189" i="5"/>
  <c r="H189" i="5"/>
  <c r="H181" i="5"/>
  <c r="H180" i="5"/>
  <c r="M179" i="5"/>
  <c r="J179" i="5"/>
  <c r="H179" i="5"/>
  <c r="M178" i="5"/>
  <c r="K178" i="5"/>
  <c r="J178" i="5"/>
  <c r="H178" i="5"/>
  <c r="M177" i="5"/>
  <c r="K177" i="5"/>
  <c r="J177" i="5"/>
  <c r="H177" i="5"/>
  <c r="M176" i="5"/>
  <c r="K176" i="5"/>
  <c r="J176" i="5"/>
  <c r="H176" i="5"/>
  <c r="M175" i="5"/>
  <c r="K175" i="5"/>
  <c r="J175" i="5"/>
  <c r="H175" i="5"/>
  <c r="M174" i="5"/>
  <c r="K174" i="5"/>
  <c r="J174" i="5"/>
  <c r="H174" i="5"/>
  <c r="M173" i="5"/>
  <c r="K173" i="5"/>
  <c r="J173" i="5"/>
  <c r="H173" i="5"/>
  <c r="M172" i="5"/>
  <c r="K172" i="5"/>
  <c r="J172" i="5"/>
  <c r="H172" i="5"/>
  <c r="M171" i="5"/>
  <c r="K171" i="5"/>
  <c r="J171" i="5"/>
  <c r="H171" i="5"/>
  <c r="M170" i="5"/>
  <c r="K170" i="5"/>
  <c r="J170" i="5"/>
  <c r="H170" i="5"/>
  <c r="M169" i="5"/>
  <c r="K169" i="5"/>
  <c r="J169" i="5"/>
  <c r="H169" i="5"/>
  <c r="M168" i="5"/>
  <c r="K168" i="5"/>
  <c r="J168" i="5"/>
  <c r="H168" i="5"/>
  <c r="M167" i="5"/>
  <c r="K167" i="5"/>
  <c r="J167" i="5"/>
  <c r="H167" i="5"/>
  <c r="M166" i="5"/>
  <c r="K166" i="5"/>
  <c r="J166" i="5"/>
  <c r="H166" i="5"/>
  <c r="M165" i="5"/>
  <c r="K165" i="5"/>
  <c r="J165" i="5"/>
  <c r="H165" i="5"/>
  <c r="M164" i="5"/>
  <c r="K164" i="5"/>
  <c r="J164" i="5"/>
  <c r="H164" i="5"/>
  <c r="M163" i="5"/>
  <c r="K163" i="5"/>
  <c r="J163" i="5"/>
  <c r="H163" i="5"/>
  <c r="M162" i="5"/>
  <c r="K162" i="5"/>
  <c r="J162" i="5"/>
  <c r="H162" i="5"/>
  <c r="M161" i="5"/>
  <c r="K161" i="5"/>
  <c r="J161" i="5"/>
  <c r="H161" i="5"/>
  <c r="M160" i="5"/>
  <c r="K160" i="5"/>
  <c r="J160" i="5"/>
  <c r="H160" i="5"/>
  <c r="M159" i="5"/>
  <c r="K159" i="5"/>
  <c r="J159" i="5"/>
  <c r="H159" i="5"/>
  <c r="M158" i="5"/>
  <c r="K158" i="5"/>
  <c r="J158" i="5"/>
  <c r="H158" i="5"/>
  <c r="M157" i="5"/>
  <c r="K157" i="5"/>
  <c r="J157" i="5"/>
  <c r="H157" i="5"/>
  <c r="M156" i="5"/>
  <c r="K156" i="5"/>
  <c r="J156" i="5"/>
  <c r="H156" i="5"/>
  <c r="M155" i="5"/>
  <c r="K155" i="5"/>
  <c r="J155" i="5"/>
  <c r="H155" i="5"/>
  <c r="M154" i="5"/>
  <c r="K154" i="5"/>
  <c r="J154" i="5"/>
  <c r="H154" i="5"/>
  <c r="M153" i="5"/>
  <c r="K153" i="5"/>
  <c r="J153" i="5"/>
  <c r="H153" i="5"/>
  <c r="M152" i="5"/>
  <c r="K152" i="5"/>
  <c r="J152" i="5"/>
  <c r="H152" i="5"/>
  <c r="M151" i="5"/>
  <c r="K151" i="5"/>
  <c r="J151" i="5"/>
  <c r="H151" i="5"/>
  <c r="M150" i="5"/>
  <c r="K150" i="5"/>
  <c r="J150" i="5"/>
  <c r="H150" i="5"/>
  <c r="M149" i="5"/>
  <c r="K149" i="5"/>
  <c r="J149" i="5"/>
  <c r="H149" i="5"/>
  <c r="M148" i="5"/>
  <c r="K148" i="5"/>
  <c r="J148" i="5"/>
  <c r="H148" i="5"/>
  <c r="M147" i="5"/>
  <c r="K147" i="5"/>
  <c r="J147" i="5"/>
  <c r="H147" i="5"/>
  <c r="M146" i="5"/>
  <c r="K146" i="5"/>
  <c r="J146" i="5"/>
  <c r="H146" i="5"/>
  <c r="M145" i="5"/>
  <c r="K145" i="5"/>
  <c r="J145" i="5"/>
  <c r="H145" i="5"/>
  <c r="M144" i="5"/>
  <c r="K144" i="5"/>
  <c r="J144" i="5"/>
  <c r="H144" i="5"/>
  <c r="M143" i="5"/>
  <c r="K143" i="5"/>
  <c r="J143" i="5"/>
  <c r="H143" i="5"/>
  <c r="M142" i="5"/>
  <c r="K142" i="5"/>
  <c r="J142" i="5"/>
  <c r="H142" i="5"/>
  <c r="M141" i="5"/>
  <c r="K141" i="5"/>
  <c r="J141" i="5"/>
  <c r="H141" i="5"/>
  <c r="M140" i="5"/>
  <c r="K140" i="5"/>
  <c r="J140" i="5"/>
  <c r="H140" i="5"/>
  <c r="M139" i="5"/>
  <c r="K139" i="5"/>
  <c r="J139" i="5"/>
  <c r="H139" i="5"/>
  <c r="M138" i="5"/>
  <c r="K138" i="5"/>
  <c r="J138" i="5"/>
  <c r="H138" i="5"/>
  <c r="M137" i="5"/>
  <c r="K137" i="5"/>
  <c r="J137" i="5"/>
  <c r="H137" i="5"/>
  <c r="M136" i="5"/>
  <c r="K136" i="5"/>
  <c r="J136" i="5"/>
  <c r="H136" i="5"/>
  <c r="M135" i="5"/>
  <c r="K135" i="5"/>
  <c r="J135" i="5"/>
  <c r="H135" i="5"/>
  <c r="M134" i="5"/>
  <c r="K134" i="5"/>
  <c r="J134" i="5"/>
  <c r="H134" i="5"/>
  <c r="M133" i="5"/>
  <c r="K133" i="5"/>
  <c r="J133" i="5"/>
  <c r="H133" i="5"/>
  <c r="M132" i="5"/>
  <c r="K132" i="5"/>
  <c r="J132" i="5"/>
  <c r="H132" i="5"/>
  <c r="M131" i="5"/>
  <c r="K131" i="5"/>
  <c r="J131" i="5"/>
  <c r="H131" i="5"/>
  <c r="M130" i="5"/>
  <c r="K130" i="5"/>
  <c r="J130" i="5"/>
  <c r="H130" i="5"/>
  <c r="M129" i="5"/>
  <c r="K129" i="5"/>
  <c r="J129" i="5"/>
  <c r="H129" i="5"/>
  <c r="M128" i="5"/>
  <c r="K128" i="5"/>
  <c r="J128" i="5"/>
  <c r="H128" i="5"/>
  <c r="M127" i="5"/>
  <c r="K127" i="5"/>
  <c r="J127" i="5"/>
  <c r="H127" i="5"/>
  <c r="M126" i="5"/>
  <c r="K126" i="5"/>
  <c r="J126" i="5"/>
  <c r="H126" i="5"/>
  <c r="M125" i="5"/>
  <c r="K125" i="5"/>
  <c r="J125" i="5"/>
  <c r="H125" i="5"/>
  <c r="M124" i="5"/>
  <c r="K124" i="5"/>
  <c r="J124" i="5"/>
  <c r="H124" i="5"/>
  <c r="M123" i="5"/>
  <c r="K123" i="5"/>
  <c r="J123" i="5"/>
  <c r="H123" i="5"/>
  <c r="M122" i="5"/>
  <c r="K122" i="5"/>
  <c r="J122" i="5"/>
  <c r="H122" i="5"/>
  <c r="M121" i="5"/>
  <c r="K121" i="5"/>
  <c r="J121" i="5"/>
  <c r="H121" i="5"/>
  <c r="M120" i="5"/>
  <c r="K120" i="5"/>
  <c r="J120" i="5"/>
  <c r="H120" i="5"/>
  <c r="M119" i="5"/>
  <c r="K119" i="5"/>
  <c r="J119" i="5"/>
  <c r="H119" i="5"/>
  <c r="M118" i="5"/>
  <c r="K118" i="5"/>
  <c r="J118" i="5"/>
  <c r="H118" i="5"/>
  <c r="M117" i="5"/>
  <c r="K117" i="5"/>
  <c r="J117" i="5"/>
  <c r="H117" i="5"/>
  <c r="M116" i="5"/>
  <c r="K116" i="5"/>
  <c r="J116" i="5"/>
  <c r="H116" i="5"/>
  <c r="M115" i="5"/>
  <c r="K115" i="5"/>
  <c r="J115" i="5"/>
  <c r="H115" i="5"/>
  <c r="M114" i="5"/>
  <c r="K114" i="5"/>
  <c r="J114" i="5"/>
  <c r="H114" i="5"/>
  <c r="M113" i="5"/>
  <c r="K113" i="5"/>
  <c r="J113" i="5"/>
  <c r="H113" i="5"/>
  <c r="M112" i="5"/>
  <c r="K112" i="5"/>
  <c r="J112" i="5"/>
  <c r="H112" i="5"/>
  <c r="M111" i="5"/>
  <c r="K111" i="5"/>
  <c r="J111" i="5"/>
  <c r="H111" i="5"/>
  <c r="M110" i="5"/>
  <c r="K110" i="5"/>
  <c r="J110" i="5"/>
  <c r="H110" i="5"/>
  <c r="M109" i="5"/>
  <c r="K109" i="5"/>
  <c r="J109" i="5"/>
  <c r="H109" i="5"/>
  <c r="M108" i="5"/>
  <c r="K108" i="5"/>
  <c r="J108" i="5"/>
  <c r="H108" i="5"/>
  <c r="M107" i="5"/>
  <c r="K107" i="5"/>
  <c r="J107" i="5"/>
  <c r="H107" i="5"/>
  <c r="M106" i="5"/>
  <c r="K106" i="5"/>
  <c r="J106" i="5"/>
  <c r="H106" i="5"/>
  <c r="M105" i="5"/>
  <c r="K105" i="5"/>
  <c r="J105" i="5"/>
  <c r="H105" i="5"/>
  <c r="M104" i="5"/>
  <c r="K104" i="5"/>
  <c r="J104" i="5"/>
  <c r="H104" i="5"/>
  <c r="M103" i="5"/>
  <c r="K103" i="5"/>
  <c r="J103" i="5"/>
  <c r="H103" i="5"/>
  <c r="M102" i="5"/>
  <c r="K102" i="5"/>
  <c r="J102" i="5"/>
  <c r="H102" i="5"/>
  <c r="M101" i="5"/>
  <c r="K101" i="5"/>
  <c r="J101" i="5"/>
  <c r="H101" i="5"/>
  <c r="M100" i="5"/>
  <c r="K100" i="5"/>
  <c r="J100" i="5"/>
  <c r="H100" i="5"/>
  <c r="M99" i="5"/>
  <c r="K99" i="5"/>
  <c r="J99" i="5"/>
  <c r="H99" i="5"/>
  <c r="M98" i="5"/>
  <c r="K98" i="5"/>
  <c r="J98" i="5"/>
  <c r="H98" i="5"/>
  <c r="M97" i="5"/>
  <c r="K97" i="5"/>
  <c r="J97" i="5"/>
  <c r="H97" i="5"/>
  <c r="M96" i="5"/>
  <c r="K96" i="5"/>
  <c r="J96" i="5"/>
  <c r="H96" i="5"/>
  <c r="M95" i="5"/>
  <c r="K95" i="5"/>
  <c r="J95" i="5"/>
  <c r="H95" i="5"/>
  <c r="M94" i="5"/>
  <c r="K94" i="5"/>
  <c r="J94" i="5"/>
  <c r="H94" i="5"/>
  <c r="M93" i="5"/>
  <c r="K93" i="5"/>
  <c r="J93" i="5"/>
  <c r="H93" i="5"/>
  <c r="M92" i="5"/>
  <c r="K92" i="5"/>
  <c r="J92" i="5"/>
  <c r="H92" i="5"/>
  <c r="M91" i="5"/>
  <c r="K91" i="5"/>
  <c r="J91" i="5"/>
  <c r="H91" i="5"/>
  <c r="M90" i="5"/>
  <c r="K90" i="5"/>
  <c r="J90" i="5"/>
  <c r="H90" i="5"/>
  <c r="M89" i="5"/>
  <c r="K89" i="5"/>
  <c r="J89" i="5"/>
  <c r="H89" i="5"/>
  <c r="M88" i="5"/>
  <c r="K88" i="5"/>
  <c r="J88" i="5"/>
  <c r="H88" i="5"/>
  <c r="M87" i="5"/>
  <c r="K87" i="5"/>
  <c r="J87" i="5"/>
  <c r="H87" i="5"/>
  <c r="M86" i="5"/>
  <c r="K86" i="5"/>
  <c r="J86" i="5"/>
  <c r="H86" i="5"/>
  <c r="M85" i="5"/>
  <c r="K85" i="5"/>
  <c r="J85" i="5"/>
  <c r="H85" i="5"/>
  <c r="M84" i="5"/>
  <c r="K84" i="5"/>
  <c r="J84" i="5"/>
  <c r="H84" i="5"/>
  <c r="M83" i="5"/>
  <c r="K83" i="5"/>
  <c r="J83" i="5"/>
  <c r="H83" i="5"/>
  <c r="M82" i="5"/>
  <c r="K82" i="5"/>
  <c r="J82" i="5"/>
  <c r="H82" i="5"/>
  <c r="M81" i="5"/>
  <c r="K81" i="5"/>
  <c r="J81" i="5"/>
  <c r="H81" i="5"/>
  <c r="M80" i="5"/>
  <c r="K80" i="5"/>
  <c r="J80" i="5"/>
  <c r="H80" i="5"/>
  <c r="M79" i="5"/>
  <c r="K79" i="5"/>
  <c r="J79" i="5"/>
  <c r="H79" i="5"/>
  <c r="M78" i="5"/>
  <c r="K78" i="5"/>
  <c r="J78" i="5"/>
  <c r="H78" i="5"/>
  <c r="M77" i="5"/>
  <c r="K77" i="5"/>
  <c r="J77" i="5"/>
  <c r="H77" i="5"/>
  <c r="M76" i="5"/>
  <c r="K76" i="5"/>
  <c r="J76" i="5"/>
  <c r="H76" i="5"/>
  <c r="M75" i="5"/>
  <c r="K75" i="5"/>
  <c r="J75" i="5"/>
  <c r="H75" i="5"/>
  <c r="M74" i="5"/>
  <c r="K74" i="5"/>
  <c r="J74" i="5"/>
  <c r="H74" i="5"/>
  <c r="M73" i="5"/>
  <c r="K73" i="5"/>
  <c r="J73" i="5"/>
  <c r="H73" i="5"/>
  <c r="M72" i="5"/>
  <c r="K72" i="5"/>
  <c r="J72" i="5"/>
  <c r="H72" i="5"/>
  <c r="M71" i="5"/>
  <c r="K71" i="5"/>
  <c r="J71" i="5"/>
  <c r="H71" i="5"/>
  <c r="M70" i="5"/>
  <c r="K70" i="5"/>
  <c r="J70" i="5"/>
  <c r="H70" i="5"/>
  <c r="M69" i="5"/>
  <c r="K69" i="5"/>
  <c r="J69" i="5"/>
  <c r="H69" i="5"/>
  <c r="M68" i="5"/>
  <c r="K68" i="5"/>
  <c r="J68" i="5"/>
  <c r="H68" i="5"/>
  <c r="M67" i="5"/>
  <c r="K67" i="5"/>
  <c r="J67" i="5"/>
  <c r="H67" i="5"/>
  <c r="M66" i="5"/>
  <c r="K66" i="5"/>
  <c r="J66" i="5"/>
  <c r="H66" i="5"/>
  <c r="M65" i="5"/>
  <c r="K65" i="5"/>
  <c r="J65" i="5"/>
  <c r="H65" i="5"/>
  <c r="M64" i="5"/>
  <c r="K64" i="5"/>
  <c r="J64" i="5"/>
  <c r="H64" i="5"/>
  <c r="M63" i="5"/>
  <c r="K63" i="5"/>
  <c r="J63" i="5"/>
  <c r="H63" i="5"/>
  <c r="M62" i="5"/>
  <c r="K62" i="5"/>
  <c r="J62" i="5"/>
  <c r="H62" i="5"/>
  <c r="M61" i="5"/>
  <c r="K61" i="5"/>
  <c r="J61" i="5"/>
  <c r="H61" i="5"/>
  <c r="M60" i="5"/>
  <c r="K60" i="5"/>
  <c r="J60" i="5"/>
  <c r="H60" i="5"/>
  <c r="M59" i="5"/>
  <c r="K59" i="5"/>
  <c r="J59" i="5"/>
  <c r="H59" i="5"/>
  <c r="M58" i="5"/>
  <c r="K58" i="5"/>
  <c r="J58" i="5"/>
  <c r="H58" i="5"/>
  <c r="M57" i="5"/>
  <c r="K57" i="5"/>
  <c r="J57" i="5"/>
  <c r="H57" i="5"/>
  <c r="M56" i="5"/>
  <c r="K56" i="5"/>
  <c r="J56" i="5"/>
  <c r="H56" i="5"/>
  <c r="M55" i="5"/>
  <c r="K55" i="5"/>
  <c r="J55" i="5"/>
  <c r="H55" i="5"/>
  <c r="M54" i="5"/>
  <c r="K54" i="5"/>
  <c r="J54" i="5"/>
  <c r="H54" i="5"/>
  <c r="M53" i="5"/>
  <c r="K53" i="5"/>
  <c r="J53" i="5"/>
  <c r="H53" i="5"/>
  <c r="M52" i="5"/>
  <c r="K52" i="5"/>
  <c r="J52" i="5"/>
  <c r="H52" i="5"/>
  <c r="M51" i="5"/>
  <c r="K51" i="5"/>
  <c r="J51" i="5"/>
  <c r="H51" i="5"/>
  <c r="M50" i="5"/>
  <c r="K50" i="5"/>
  <c r="J50" i="5"/>
  <c r="H50" i="5"/>
  <c r="M49" i="5"/>
  <c r="K49" i="5"/>
  <c r="J49" i="5"/>
  <c r="H49" i="5"/>
  <c r="M48" i="5"/>
  <c r="K48" i="5"/>
  <c r="J48" i="5"/>
  <c r="H48" i="5"/>
  <c r="M47" i="5"/>
  <c r="K47" i="5"/>
  <c r="J47" i="5"/>
  <c r="H47" i="5"/>
  <c r="M46" i="5"/>
  <c r="K46" i="5"/>
  <c r="J46" i="5"/>
  <c r="H46" i="5"/>
  <c r="M45" i="5"/>
  <c r="K45" i="5"/>
  <c r="J45" i="5"/>
  <c r="H45" i="5"/>
  <c r="M44" i="5"/>
  <c r="K44" i="5"/>
  <c r="J44" i="5"/>
  <c r="H44" i="5"/>
  <c r="M43" i="5"/>
  <c r="K43" i="5"/>
  <c r="J43" i="5"/>
  <c r="H43" i="5"/>
  <c r="M42" i="5"/>
  <c r="K42" i="5"/>
  <c r="J42" i="5"/>
  <c r="H42" i="5"/>
  <c r="M41" i="5"/>
  <c r="K41" i="5"/>
  <c r="J41" i="5"/>
  <c r="H41" i="5"/>
  <c r="M40" i="5"/>
  <c r="K40" i="5"/>
  <c r="J40" i="5"/>
  <c r="H40" i="5"/>
  <c r="M39" i="5"/>
  <c r="K39" i="5"/>
  <c r="J39" i="5"/>
  <c r="H39" i="5"/>
  <c r="M38" i="5"/>
  <c r="K38" i="5"/>
  <c r="J38" i="5"/>
  <c r="H38" i="5"/>
  <c r="M37" i="5"/>
  <c r="K37" i="5"/>
  <c r="J37" i="5"/>
  <c r="H37" i="5"/>
  <c r="M36" i="5"/>
  <c r="K36" i="5"/>
  <c r="J36" i="5"/>
  <c r="H36" i="5"/>
  <c r="M35" i="5"/>
  <c r="K35" i="5"/>
  <c r="J35" i="5"/>
  <c r="H35" i="5"/>
  <c r="M34" i="5"/>
  <c r="K34" i="5"/>
  <c r="J34" i="5"/>
  <c r="H34" i="5"/>
  <c r="M33" i="5"/>
  <c r="K33" i="5"/>
  <c r="J33" i="5"/>
  <c r="H33" i="5"/>
  <c r="M32" i="5"/>
  <c r="K32" i="5"/>
  <c r="J32" i="5"/>
  <c r="H32" i="5"/>
  <c r="M31" i="5"/>
  <c r="K31" i="5"/>
  <c r="J31" i="5"/>
  <c r="H31" i="5"/>
  <c r="M30" i="5"/>
  <c r="K30" i="5"/>
  <c r="J30" i="5"/>
  <c r="H30" i="5"/>
  <c r="M29" i="5"/>
  <c r="K29" i="5"/>
  <c r="J29" i="5"/>
  <c r="H29" i="5"/>
  <c r="M28" i="5"/>
  <c r="K28" i="5"/>
  <c r="J28" i="5"/>
  <c r="H28" i="5"/>
  <c r="M27" i="5"/>
  <c r="K27" i="5"/>
  <c r="J27" i="5"/>
  <c r="H27" i="5"/>
  <c r="M26" i="5"/>
  <c r="K26" i="5"/>
  <c r="J26" i="5"/>
  <c r="H26" i="5"/>
  <c r="M25" i="5"/>
  <c r="K25" i="5"/>
  <c r="J25" i="5"/>
  <c r="H25" i="5"/>
  <c r="M24" i="5"/>
  <c r="K24" i="5"/>
  <c r="J24" i="5"/>
  <c r="H24" i="5"/>
  <c r="M23" i="5"/>
  <c r="K23" i="5"/>
  <c r="J23" i="5"/>
  <c r="H23" i="5"/>
  <c r="M22" i="5"/>
  <c r="K22" i="5"/>
  <c r="J22" i="5"/>
  <c r="H22" i="5"/>
  <c r="M21" i="5"/>
  <c r="K21" i="5"/>
  <c r="J21" i="5"/>
  <c r="H21" i="5"/>
  <c r="M20" i="5"/>
  <c r="K20" i="5"/>
  <c r="J20" i="5"/>
  <c r="H20" i="5"/>
  <c r="M19" i="5"/>
  <c r="K19" i="5"/>
  <c r="J19" i="5"/>
  <c r="H19" i="5"/>
  <c r="M18" i="5"/>
  <c r="K18" i="5"/>
  <c r="J18" i="5"/>
  <c r="H18" i="5"/>
  <c r="M17" i="5"/>
  <c r="K17" i="5"/>
  <c r="J17" i="5"/>
  <c r="H17" i="5"/>
  <c r="M16" i="5"/>
  <c r="K16" i="5"/>
  <c r="J16" i="5"/>
  <c r="H16" i="5"/>
  <c r="M15" i="5"/>
  <c r="K15" i="5"/>
  <c r="J15" i="5"/>
  <c r="H15" i="5"/>
  <c r="M14" i="5"/>
  <c r="K14" i="5"/>
  <c r="J14" i="5"/>
  <c r="H14" i="5"/>
  <c r="M13" i="5"/>
  <c r="K13" i="5"/>
  <c r="J13" i="5"/>
  <c r="H13" i="5"/>
  <c r="M12" i="5"/>
  <c r="K12" i="5"/>
  <c r="J12" i="5"/>
  <c r="H12" i="5"/>
  <c r="M11" i="5"/>
  <c r="K11" i="5"/>
  <c r="J11" i="5"/>
  <c r="H11" i="5"/>
  <c r="M10" i="5"/>
  <c r="K10" i="5"/>
  <c r="J10" i="5"/>
  <c r="H10" i="5"/>
  <c r="M9" i="5"/>
  <c r="K9" i="5"/>
  <c r="J9" i="5"/>
  <c r="H9" i="5"/>
  <c r="M8" i="5"/>
  <c r="K8" i="5"/>
  <c r="J8" i="5"/>
  <c r="H8" i="5"/>
  <c r="M7" i="5"/>
  <c r="K7" i="5"/>
  <c r="J7" i="5"/>
  <c r="H7" i="5"/>
  <c r="M6" i="5"/>
  <c r="K6" i="5"/>
  <c r="J6" i="5"/>
  <c r="H6" i="5"/>
  <c r="M5" i="5"/>
  <c r="K5" i="5"/>
  <c r="J5" i="5"/>
  <c r="H5" i="5"/>
  <c r="B8" i="4"/>
  <c r="C8" i="4"/>
  <c r="H8" i="4"/>
  <c r="D8" i="4"/>
  <c r="G8" i="4"/>
  <c r="F8" i="4"/>
  <c r="E8" i="4"/>
  <c r="H7" i="4"/>
  <c r="G7" i="4"/>
  <c r="E7" i="4"/>
  <c r="H6" i="4"/>
  <c r="G6" i="4"/>
  <c r="E6" i="4"/>
  <c r="H5" i="4"/>
  <c r="G5" i="4"/>
  <c r="E5" i="4"/>
  <c r="E60" i="2"/>
  <c r="D60" i="2"/>
  <c r="J60" i="2"/>
  <c r="F60" i="2"/>
  <c r="I60" i="2"/>
  <c r="G60" i="2"/>
  <c r="H60" i="2"/>
  <c r="L42" i="2"/>
  <c r="L49" i="2"/>
  <c r="L56" i="2"/>
  <c r="L33" i="2"/>
  <c r="L14" i="2"/>
  <c r="L48" i="2"/>
  <c r="L31" i="2"/>
  <c r="L12" i="2"/>
  <c r="L27" i="2"/>
  <c r="L37" i="2"/>
  <c r="L44" i="2"/>
  <c r="L22" i="2"/>
  <c r="L24" i="2"/>
  <c r="L47" i="2"/>
  <c r="L43" i="2"/>
  <c r="L19" i="2"/>
  <c r="L55" i="2"/>
  <c r="L51" i="2"/>
  <c r="L30" i="2"/>
  <c r="L35" i="2"/>
  <c r="L10" i="2"/>
  <c r="L38" i="2"/>
  <c r="L34" i="2"/>
  <c r="L5" i="2"/>
  <c r="L23" i="2"/>
  <c r="L32" i="2"/>
  <c r="L28" i="2"/>
  <c r="L40" i="2"/>
  <c r="L52" i="2"/>
  <c r="L15" i="2"/>
  <c r="L21" i="2"/>
  <c r="L29" i="2"/>
  <c r="L6" i="2"/>
  <c r="L39" i="2"/>
  <c r="L53" i="2"/>
  <c r="L36" i="2"/>
  <c r="L26" i="2"/>
  <c r="L20" i="2"/>
  <c r="L13" i="2"/>
  <c r="L46" i="2"/>
  <c r="L54" i="2"/>
  <c r="L11" i="2"/>
  <c r="L50" i="2"/>
  <c r="L7" i="2"/>
  <c r="L9" i="2"/>
  <c r="L17" i="2"/>
  <c r="L58" i="2"/>
  <c r="L41" i="2"/>
  <c r="L25" i="2"/>
  <c r="L16" i="2"/>
  <c r="L8" i="2"/>
  <c r="L18" i="2"/>
  <c r="L45" i="2"/>
  <c r="L57" i="2"/>
  <c r="J42" i="2"/>
  <c r="J49" i="2"/>
  <c r="J56" i="2"/>
  <c r="J33" i="2"/>
  <c r="J14" i="2"/>
  <c r="J48" i="2"/>
  <c r="J31" i="2"/>
  <c r="J12" i="2"/>
  <c r="J27" i="2"/>
  <c r="J37" i="2"/>
  <c r="J44" i="2"/>
  <c r="J22" i="2"/>
  <c r="J24" i="2"/>
  <c r="J47" i="2"/>
  <c r="J43" i="2"/>
  <c r="J19" i="2"/>
  <c r="J55" i="2"/>
  <c r="J51" i="2"/>
  <c r="J30" i="2"/>
  <c r="J35" i="2"/>
  <c r="J10" i="2"/>
  <c r="J38" i="2"/>
  <c r="J34" i="2"/>
  <c r="J5" i="2"/>
  <c r="J23" i="2"/>
  <c r="J32" i="2"/>
  <c r="J28" i="2"/>
  <c r="J40" i="2"/>
  <c r="J52" i="2"/>
  <c r="J15" i="2"/>
  <c r="J21" i="2"/>
  <c r="J29" i="2"/>
  <c r="J6" i="2"/>
  <c r="J39" i="2"/>
  <c r="J53" i="2"/>
  <c r="J36" i="2"/>
  <c r="J26" i="2"/>
  <c r="J20" i="2"/>
  <c r="J13" i="2"/>
  <c r="J46" i="2"/>
  <c r="J54" i="2"/>
  <c r="J11" i="2"/>
  <c r="J50" i="2"/>
  <c r="J7" i="2"/>
  <c r="J9" i="2"/>
  <c r="J17" i="2"/>
  <c r="J58" i="2"/>
  <c r="J41" i="2"/>
  <c r="J25" i="2"/>
  <c r="J16" i="2"/>
  <c r="J8" i="2"/>
  <c r="J18" i="2"/>
  <c r="J45" i="2"/>
  <c r="J57" i="2"/>
  <c r="I42" i="2"/>
  <c r="I49" i="2"/>
  <c r="I56" i="2"/>
  <c r="I33" i="2"/>
  <c r="I14" i="2"/>
  <c r="I48" i="2"/>
  <c r="I31" i="2"/>
  <c r="I12" i="2"/>
  <c r="I27" i="2"/>
  <c r="I37" i="2"/>
  <c r="I44" i="2"/>
  <c r="I22" i="2"/>
  <c r="I24" i="2"/>
  <c r="I47" i="2"/>
  <c r="I43" i="2"/>
  <c r="I19" i="2"/>
  <c r="I55" i="2"/>
  <c r="I51" i="2"/>
  <c r="I30" i="2"/>
  <c r="I35" i="2"/>
  <c r="I10" i="2"/>
  <c r="I38" i="2"/>
  <c r="I34" i="2"/>
  <c r="I5" i="2"/>
  <c r="I23" i="2"/>
  <c r="I32" i="2"/>
  <c r="I28" i="2"/>
  <c r="I40" i="2"/>
  <c r="I52" i="2"/>
  <c r="I15" i="2"/>
  <c r="I21" i="2"/>
  <c r="I29" i="2"/>
  <c r="I6" i="2"/>
  <c r="I39" i="2"/>
  <c r="I53" i="2"/>
  <c r="I36" i="2"/>
  <c r="I26" i="2"/>
  <c r="I20" i="2"/>
  <c r="I13" i="2"/>
  <c r="I46" i="2"/>
  <c r="I54" i="2"/>
  <c r="I11" i="2"/>
  <c r="I50" i="2"/>
  <c r="I7" i="2"/>
  <c r="I9" i="2"/>
  <c r="I17" i="2"/>
  <c r="I58" i="2"/>
  <c r="I41" i="2"/>
  <c r="I25" i="2"/>
  <c r="I16" i="2"/>
  <c r="I8" i="2"/>
  <c r="I18" i="2"/>
  <c r="I45" i="2"/>
  <c r="I57" i="2"/>
  <c r="G42" i="2"/>
  <c r="G49" i="2"/>
  <c r="G56" i="2"/>
  <c r="G33" i="2"/>
  <c r="G14" i="2"/>
  <c r="G48" i="2"/>
  <c r="G31" i="2"/>
  <c r="G12" i="2"/>
  <c r="G27" i="2"/>
  <c r="G37" i="2"/>
  <c r="G44" i="2"/>
  <c r="G22" i="2"/>
  <c r="G24" i="2"/>
  <c r="G47" i="2"/>
  <c r="G43" i="2"/>
  <c r="G19" i="2"/>
  <c r="G55" i="2"/>
  <c r="G51" i="2"/>
  <c r="G30" i="2"/>
  <c r="G35" i="2"/>
  <c r="G10" i="2"/>
  <c r="G38" i="2"/>
  <c r="G34" i="2"/>
  <c r="G5" i="2"/>
  <c r="G23" i="2"/>
  <c r="G32" i="2"/>
  <c r="G28" i="2"/>
  <c r="G40" i="2"/>
  <c r="G52" i="2"/>
  <c r="G15" i="2"/>
  <c r="G21" i="2"/>
  <c r="G29" i="2"/>
  <c r="G6" i="2"/>
  <c r="G39" i="2"/>
  <c r="G53" i="2"/>
  <c r="G36" i="2"/>
  <c r="G26" i="2"/>
  <c r="G20" i="2"/>
  <c r="G13" i="2"/>
  <c r="G46" i="2"/>
  <c r="G54" i="2"/>
  <c r="G11" i="2"/>
  <c r="G50" i="2"/>
  <c r="G7" i="2"/>
  <c r="G9" i="2"/>
  <c r="G17" i="2"/>
  <c r="G58" i="2"/>
  <c r="G41" i="2"/>
  <c r="G25" i="2"/>
  <c r="G16" i="2"/>
  <c r="G8" i="2"/>
  <c r="G18" i="2"/>
  <c r="G45" i="2"/>
  <c r="G57" i="2"/>
  <c r="I53" i="1"/>
  <c r="H53" i="1"/>
  <c r="G53" i="1"/>
  <c r="K30" i="1"/>
  <c r="K16" i="1"/>
  <c r="K27" i="1"/>
  <c r="K25" i="1"/>
  <c r="K8" i="1"/>
  <c r="K11" i="1"/>
  <c r="K14" i="1"/>
  <c r="K17" i="1"/>
  <c r="K22" i="1"/>
  <c r="K41" i="1"/>
  <c r="K24" i="1"/>
  <c r="K35" i="1"/>
  <c r="K43" i="1"/>
  <c r="K20" i="1"/>
  <c r="K38" i="1"/>
  <c r="K29" i="1"/>
  <c r="K33" i="1"/>
  <c r="K31" i="1"/>
  <c r="K6" i="1"/>
  <c r="K44" i="1"/>
  <c r="K26" i="1"/>
  <c r="K28" i="1"/>
  <c r="K10" i="1"/>
  <c r="K15" i="1"/>
  <c r="K7" i="1"/>
  <c r="K40" i="1"/>
  <c r="K12" i="1"/>
  <c r="K5" i="1"/>
  <c r="K32" i="1"/>
  <c r="K34" i="1"/>
  <c r="K19" i="1"/>
  <c r="K9" i="1"/>
  <c r="K13" i="1"/>
  <c r="K37" i="1"/>
  <c r="K39" i="1"/>
  <c r="K18" i="1"/>
  <c r="K45" i="1"/>
  <c r="K42" i="1"/>
  <c r="K23" i="1"/>
  <c r="K36" i="1"/>
  <c r="K21" i="1"/>
  <c r="I30" i="1"/>
  <c r="I16" i="1"/>
  <c r="I27" i="1"/>
  <c r="I25" i="1"/>
  <c r="I8" i="1"/>
  <c r="I11" i="1"/>
  <c r="I14" i="1"/>
  <c r="I17" i="1"/>
  <c r="I22" i="1"/>
  <c r="I41" i="1"/>
  <c r="I24" i="1"/>
  <c r="I35" i="1"/>
  <c r="I43" i="1"/>
  <c r="I20" i="1"/>
  <c r="I38" i="1"/>
  <c r="I29" i="1"/>
  <c r="I33" i="1"/>
  <c r="I31" i="1"/>
  <c r="I6" i="1"/>
  <c r="I44" i="1"/>
  <c r="I26" i="1"/>
  <c r="I28" i="1"/>
  <c r="I10" i="1"/>
  <c r="I15" i="1"/>
  <c r="I7" i="1"/>
  <c r="I40" i="1"/>
  <c r="I12" i="1"/>
  <c r="I5" i="1"/>
  <c r="I32" i="1"/>
  <c r="I34" i="1"/>
  <c r="I19" i="1"/>
  <c r="I9" i="1"/>
  <c r="I13" i="1"/>
  <c r="I37" i="1"/>
  <c r="I39" i="1"/>
  <c r="I18" i="1"/>
  <c r="I45" i="1"/>
  <c r="I42" i="1"/>
  <c r="I23" i="1"/>
  <c r="I36" i="1"/>
  <c r="I21" i="1"/>
  <c r="H30" i="1"/>
  <c r="H16" i="1"/>
  <c r="H27" i="1"/>
  <c r="H25" i="1"/>
  <c r="H8" i="1"/>
  <c r="H11" i="1"/>
  <c r="H14" i="1"/>
  <c r="H17" i="1"/>
  <c r="H22" i="1"/>
  <c r="H41" i="1"/>
  <c r="H24" i="1"/>
  <c r="H35" i="1"/>
  <c r="H43" i="1"/>
  <c r="H20" i="1"/>
  <c r="H38" i="1"/>
  <c r="H29" i="1"/>
  <c r="H33" i="1"/>
  <c r="H31" i="1"/>
  <c r="H6" i="1"/>
  <c r="H44" i="1"/>
  <c r="H26" i="1"/>
  <c r="H28" i="1"/>
  <c r="H10" i="1"/>
  <c r="H15" i="1"/>
  <c r="H7" i="1"/>
  <c r="H40" i="1"/>
  <c r="H12" i="1"/>
  <c r="H5" i="1"/>
  <c r="H32" i="1"/>
  <c r="H34" i="1"/>
  <c r="H19" i="1"/>
  <c r="H9" i="1"/>
  <c r="H13" i="1"/>
  <c r="H37" i="1"/>
  <c r="H39" i="1"/>
  <c r="H18" i="1"/>
  <c r="H45" i="1"/>
  <c r="H42" i="1"/>
  <c r="H23" i="1"/>
  <c r="H36" i="1"/>
  <c r="H21" i="1"/>
  <c r="F30" i="1"/>
  <c r="F16" i="1"/>
  <c r="F27" i="1"/>
  <c r="F25" i="1"/>
  <c r="F8" i="1"/>
  <c r="F11" i="1"/>
  <c r="F46" i="1"/>
  <c r="F14" i="1"/>
  <c r="F17" i="1"/>
  <c r="F47" i="1"/>
  <c r="F22" i="1"/>
  <c r="F41" i="1"/>
  <c r="F24" i="1"/>
  <c r="F35" i="1"/>
  <c r="F43" i="1"/>
  <c r="F20" i="1"/>
  <c r="F38" i="1"/>
  <c r="F29" i="1"/>
  <c r="F33" i="1"/>
  <c r="F31" i="1"/>
  <c r="F6" i="1"/>
  <c r="F44" i="1"/>
  <c r="F26" i="1"/>
  <c r="F28" i="1"/>
  <c r="F10" i="1"/>
  <c r="F15" i="1"/>
  <c r="F7" i="1"/>
  <c r="F40" i="1"/>
  <c r="F12" i="1"/>
  <c r="F5" i="1"/>
  <c r="F32" i="1"/>
  <c r="F48" i="1"/>
  <c r="F34" i="1"/>
  <c r="F19" i="1"/>
  <c r="F9" i="1"/>
  <c r="F13" i="1"/>
  <c r="F37" i="1"/>
  <c r="F39" i="1"/>
  <c r="F18" i="1"/>
  <c r="F45" i="1"/>
  <c r="F42" i="1"/>
  <c r="F23" i="1"/>
  <c r="F36" i="1"/>
  <c r="F21" i="1"/>
</calcChain>
</file>

<file path=xl/sharedStrings.xml><?xml version="1.0" encoding="utf-8"?>
<sst xmlns="http://schemas.openxmlformats.org/spreadsheetml/2006/main" count="724" uniqueCount="354">
  <si>
    <t>AISCHA VALLEJO UTRILLA</t>
  </si>
  <si>
    <t>ALEJANDRO DANIEL GARZA MONTES DE OCA</t>
  </si>
  <si>
    <t>ALFONSO TRUJANO SANCHEZ</t>
  </si>
  <si>
    <t>ÁNGEL MARTÍNEZ  JUÁREZ</t>
  </si>
  <si>
    <t>ANTONIO ZAVALA MANCILLAS</t>
  </si>
  <si>
    <t>ARMANDO RÍOS PITER</t>
  </si>
  <si>
    <t>CARLOS ANTONIO MIMENZA NOVELO</t>
  </si>
  <si>
    <t>DANTE FIGUEROA GALEANA</t>
  </si>
  <si>
    <t>EDGAR ULISES PORTILLO FIGUEROA</t>
  </si>
  <si>
    <t>EDUARDO SANTILLÁN CARPINTEIRO</t>
  </si>
  <si>
    <t>ESTEBAN RUIZ PONCE MADRID</t>
  </si>
  <si>
    <t>EUSTACIO ESTEBAN SALINAS TREVIÑO</t>
  </si>
  <si>
    <t>FRANCISCO JAVIER BECERRIL LÓPEZ</t>
  </si>
  <si>
    <t>FRANCISCO JAVIER RODRÍGUEZ ESPEJEL</t>
  </si>
  <si>
    <t>GABRIEL SALGADO AGUILAR</t>
  </si>
  <si>
    <t>GERARDO DUEÑAS BEDOLLA</t>
  </si>
  <si>
    <t>GERARDO MOJICA NERIA</t>
  </si>
  <si>
    <t>GONZALO NAVOR LANCHE</t>
  </si>
  <si>
    <t>GUSTAVO JAVIER JIMÉNEZ PONS MEJÍA</t>
  </si>
  <si>
    <t>ISRRAEL PANTOJA CRUZ</t>
  </si>
  <si>
    <t>J. JESÚS PADILLA CASTILLO</t>
  </si>
  <si>
    <t>JAIME HELIODORO RODRIGUEZ  CALDERON</t>
  </si>
  <si>
    <t>JESÚS MORFÍN GARDUÑO</t>
  </si>
  <si>
    <t>JORGE CRUZ GÓMEZ</t>
  </si>
  <si>
    <t>JOSÉ ANTONIO JAIME REYNOSO</t>
  </si>
  <si>
    <t>JOSÉ FRANCISCO FLORES CARBALLIDO</t>
  </si>
  <si>
    <t>LUIS MODESTO PONCE DE LEÓN ARMENTA</t>
  </si>
  <si>
    <t>MA. DE JESÚS PATRICIO MARTÍNEZ</t>
  </si>
  <si>
    <t>MANUEL ANTONIO ROMO AGUIRRE</t>
  </si>
  <si>
    <t>MARCO FERRARA VILLARREAL</t>
  </si>
  <si>
    <t xml:space="preserve">MARGARITA ESTER ZAVALA GÓMEZ DEL CAMPO </t>
  </si>
  <si>
    <t>MARÍA CONCEPCIÓN  IBARRA  TIZNADO</t>
  </si>
  <si>
    <t>MARIO FABIAN GÓMEZ PÉREZ</t>
  </si>
  <si>
    <t>MAURICIO ÁVILA  MEDINA</t>
  </si>
  <si>
    <t>PABLO JAIME DELGADO OREA</t>
  </si>
  <si>
    <t>PEDRO FERRIZ DE CON</t>
  </si>
  <si>
    <t>PEDRO SERGIO PEÑALOZA PÉREZ</t>
  </si>
  <si>
    <t>PORFIRIO  MORENO JIMÉNEZ</t>
  </si>
  <si>
    <t>RAÚL PÉREZ ALONSO</t>
  </si>
  <si>
    <t>RICARDO AZUELA ESPINOZA</t>
  </si>
  <si>
    <t>RODOLFO EDUARDO SANTOS DÁVILA</t>
  </si>
  <si>
    <t>ROQUE LÓPEZ MENDOZA</t>
  </si>
  <si>
    <t>SILVESTRE FERNÁNDEZ BARAJAS</t>
  </si>
  <si>
    <t>WENDOLIN GUTIÉRREZ MEJÍA</t>
  </si>
  <si>
    <t>APOYO CIUDADANO RECIBIDO</t>
  </si>
  <si>
    <t>Auxiliares dados de alta</t>
  </si>
  <si>
    <r>
      <t xml:space="preserve">Auxiliares que </t>
    </r>
    <r>
      <rPr>
        <b/>
        <sz val="11"/>
        <color theme="0"/>
        <rFont val="Calibri"/>
      </rPr>
      <t>SÍ</t>
    </r>
    <r>
      <rPr>
        <sz val="11"/>
        <color theme="0"/>
        <rFont val="Calibri"/>
      </rPr>
      <t xml:space="preserve"> han enviado apoyos
</t>
    </r>
    <r>
      <rPr>
        <b/>
        <sz val="11"/>
        <color theme="0"/>
        <rFont val="Calibri"/>
      </rPr>
      <t>*ACTIVOS*</t>
    </r>
  </si>
  <si>
    <r>
      <t xml:space="preserve">Porcentaje de auxiliares </t>
    </r>
    <r>
      <rPr>
        <b/>
        <sz val="11"/>
        <color theme="0"/>
        <rFont val="Calibri"/>
      </rPr>
      <t>*ACTIVOS*</t>
    </r>
  </si>
  <si>
    <r>
      <t xml:space="preserve">Auxiliares que </t>
    </r>
    <r>
      <rPr>
        <b/>
        <sz val="11"/>
        <color theme="0"/>
        <rFont val="Calibri"/>
      </rPr>
      <t>NO</t>
    </r>
    <r>
      <rPr>
        <sz val="11"/>
        <color theme="0"/>
        <rFont val="Calibri"/>
      </rPr>
      <t xml:space="preserve"> han enviado apoyos
</t>
    </r>
    <r>
      <rPr>
        <b/>
        <sz val="11"/>
        <color theme="0"/>
        <rFont val="Calibri"/>
      </rPr>
      <t>*INACTIVOS*</t>
    </r>
  </si>
  <si>
    <r>
      <t xml:space="preserve">Promedio de apoyos por auxiliares </t>
    </r>
    <r>
      <rPr>
        <b/>
        <sz val="11"/>
        <color theme="0"/>
        <rFont val="Calibri"/>
      </rPr>
      <t>*ACTIVOS*</t>
    </r>
  </si>
  <si>
    <t>Promedio de apoyos por auxiliares dados de alta</t>
  </si>
  <si>
    <t xml:space="preserve">Umbral </t>
  </si>
  <si>
    <t>Avance</t>
  </si>
  <si>
    <t>--</t>
  </si>
  <si>
    <t>ALEXIS FIGUEROA VALLEJO</t>
  </si>
  <si>
    <t>FERNANDO EDUARDO  JALILI LIRA</t>
  </si>
  <si>
    <t>JESÚS ALFONSO PÉREZ GARCÍA</t>
  </si>
  <si>
    <t>MARIA ELENA RODRÍGUEZ CAMPIA ROMO</t>
  </si>
  <si>
    <t>Total</t>
  </si>
  <si>
    <t>Aspirante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</si>
  <si>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</si>
  <si>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</si>
  <si>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</si>
  <si>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</si>
  <si>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</si>
  <si>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</si>
  <si>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</si>
  <si>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</si>
  <si>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</si>
  <si>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Corte: 05/nov
06:00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</si>
  <si>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</si>
  <si>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theme="0"/>
        <rFont val="Calibri"/>
        <family val="2"/>
        <scheme val="minor"/>
      </rPr>
      <t xml:space="preserve">número de apoyos </t>
    </r>
    <r>
      <rPr>
        <sz val="12"/>
        <color theme="0"/>
        <rFont val="Calibri"/>
        <family val="2"/>
        <scheme val="minor"/>
      </rPr>
      <t xml:space="preserve">
enviados por las y los aspirantes y</t>
    </r>
    <r>
      <rPr>
        <b/>
        <i/>
        <sz val="12"/>
        <color theme="0"/>
        <rFont val="Calibri"/>
        <family val="2"/>
        <scheme val="minor"/>
      </rPr>
      <t xml:space="preserve"> recibidos por el Instituto Nacional Electoral </t>
    </r>
    <r>
      <rPr>
        <sz val="12"/>
        <color theme="0"/>
        <rFont val="Calibri"/>
        <family val="2"/>
        <scheme val="minor"/>
      </rPr>
      <t>al momento del corte.
**La información presentada en este reporte es preliminar**</t>
    </r>
  </si>
  <si>
    <t>Entidad</t>
  </si>
  <si>
    <t>JALISCO</t>
  </si>
  <si>
    <t>JOSÉ PEDRO KUMAMOTO AGUILAR</t>
  </si>
  <si>
    <t>SINALOA</t>
  </si>
  <si>
    <t>MANUEL JESÚS CLOUTHIER CARRILLO</t>
  </si>
  <si>
    <t>CHIAPAS</t>
  </si>
  <si>
    <t>PABLO ABNER SALAZAR MENDIGUCHÍA</t>
  </si>
  <si>
    <t>GUERRERO</t>
  </si>
  <si>
    <t>SOLEDAD ROMERO ESPINAL</t>
  </si>
  <si>
    <t>NUEVO LEÓN</t>
  </si>
  <si>
    <t>RAÚL GONZÁLEZ RODRÍGUEZ</t>
  </si>
  <si>
    <t>AGUASCALIENTES</t>
  </si>
  <si>
    <t>JORGE ARTURO GÓMEZ GONZÁLEZ</t>
  </si>
  <si>
    <t>TLAXCALA</t>
  </si>
  <si>
    <t>OBED JAVIER PÉREZ CRUZ</t>
  </si>
  <si>
    <t>BAJA CALIFORNIA SUR</t>
  </si>
  <si>
    <t>ARMANDO APARICIO GALLARDO</t>
  </si>
  <si>
    <t>LORENZO RICARDO GARCÍA DE LEÓN CORIA</t>
  </si>
  <si>
    <t>MÓNICA GRICELDA GARZA CANDIA</t>
  </si>
  <si>
    <t>ZACATECAS</t>
  </si>
  <si>
    <t>SIMÓN PEDRO DE LEÓN MOJARRO</t>
  </si>
  <si>
    <t>RAYMUNDO VÁZQUEZ CONCHAS</t>
  </si>
  <si>
    <t>MICHOACÁN</t>
  </si>
  <si>
    <t>URIEL LÓPEZ PAREDES</t>
  </si>
  <si>
    <t>MORELOS</t>
  </si>
  <si>
    <t>FERNANDO ARELLANO CASTILLÓN</t>
  </si>
  <si>
    <t>QUERÉTARO</t>
  </si>
  <si>
    <t>MIGUEL NAVA ALVARADO</t>
  </si>
  <si>
    <t>COLIMA</t>
  </si>
  <si>
    <t>BENJAMÍN LUNA ALATORRE</t>
  </si>
  <si>
    <t>SONORA</t>
  </si>
  <si>
    <t>LUIS FERNANDO RODRÍGUEZ AHUMADA</t>
  </si>
  <si>
    <t>BAJA CALIFORNIA</t>
  </si>
  <si>
    <t>ERNESTO GARCÍA GONZÁLEZ</t>
  </si>
  <si>
    <t>EVANGELINA PAREDES ZAMORA</t>
  </si>
  <si>
    <t>JOSÉ ROBERTO MEDINA MARTÍNEZ</t>
  </si>
  <si>
    <t>ROLANDO MEZA CASTILLO</t>
  </si>
  <si>
    <t>CIUDAD DE MÉXICO</t>
  </si>
  <si>
    <t>MARTIN SERRANO GARCIA</t>
  </si>
  <si>
    <t>CESAR DANIEL GONZALEZ MADRUGA</t>
  </si>
  <si>
    <t>JUAN DIEGO  BERISTAÍN  ÁVILA</t>
  </si>
  <si>
    <t>TAMAULIPAS</t>
  </si>
  <si>
    <t>LUIS GERARDO HINOJOSA TAPÍA</t>
  </si>
  <si>
    <t>ARTURO MANUEL SOTELO ORTÍZ</t>
  </si>
  <si>
    <t>IRVIN ADÁN FIGUEROA GALINDO</t>
  </si>
  <si>
    <t>JOSÉ VICENTE ROMÁN  SÁNCHEZ</t>
  </si>
  <si>
    <t>TABASCO</t>
  </si>
  <si>
    <t>ANTONIO SANSORES SASTRÉ</t>
  </si>
  <si>
    <t>JOSÉ FRANCISCO MAGAÑA TEJEDA</t>
  </si>
  <si>
    <t>JAVIER YAU DORRY</t>
  </si>
  <si>
    <t>MARIO VICENTE PATRACA PASCUAL</t>
  </si>
  <si>
    <t>JORGE EDUARDO PASCUAL LOPEZ</t>
  </si>
  <si>
    <t>EDGAR ALÁN PRADO GÓMEZ</t>
  </si>
  <si>
    <t>MARÍA DEL CARMEN ACOSTA JIMÉNEZ</t>
  </si>
  <si>
    <t>JUAN RAFAEL RAMÍREZ ZAMORA</t>
  </si>
  <si>
    <t>ALFONSO PADILLA LÓPEZ</t>
  </si>
  <si>
    <t>ESTADO DE MÉXICO</t>
  </si>
  <si>
    <t>ROGELIO PULIDO LARA</t>
  </si>
  <si>
    <t>FABIOLA ZEPEDA  MUÑOZ</t>
  </si>
  <si>
    <t>VLADIMIR AGUILAR GALICIA</t>
  </si>
  <si>
    <t>NEIN LÓPEZ ACOSTA</t>
  </si>
  <si>
    <t>SAN LUIS POTOSÍ</t>
  </si>
  <si>
    <t>FABIÁN ESPINOSA DIAZ DE LEÓN</t>
  </si>
  <si>
    <t>ARTURO GARCÍA JIMÉNEZ</t>
  </si>
  <si>
    <t>ENRIQUE SUÁREZ DEL REAL DÍAZ DE LEÓN</t>
  </si>
  <si>
    <t>OLGA GARCÍA GARCÍA</t>
  </si>
  <si>
    <t>VERACRUZ</t>
  </si>
  <si>
    <t>HORACIO JORGE ANTONIO POLANCO CARRILLO</t>
  </si>
  <si>
    <t>ALFONSO SALGADO ZARATE</t>
  </si>
  <si>
    <t>LAURA ISALINDA  LÓPEZ  LÓPEZ</t>
  </si>
  <si>
    <t>MARÍA IDALIA PLATA RODRÍGUEZ</t>
  </si>
  <si>
    <t xml:space="preserve">GUSTAVO ALEJANDRO URUCHURTU CHAVARIN </t>
  </si>
  <si>
    <t>NORBERTO JESÚS DE LA ROSA BUENROSTRO</t>
  </si>
  <si>
    <t>ÁNGEL RENÉ ÁBREGO ESCOBEDO</t>
  </si>
  <si>
    <t>ADOLFO FRANCISCO  VOORDUIN  FRAPPE</t>
  </si>
  <si>
    <t>RICARDO VÁZQUEZ CONTRERAS</t>
  </si>
  <si>
    <t>GERMÁN GILBERTO TREJO CABALLERO</t>
  </si>
  <si>
    <t>Aspirantes a una senaduría (55)</t>
  </si>
  <si>
    <t>Resumen</t>
  </si>
  <si>
    <r>
      <t xml:space="preserve">Auxiliares que </t>
    </r>
    <r>
      <rPr>
        <b/>
        <sz val="11"/>
        <color theme="0"/>
        <rFont val="Calibri"/>
        <family val="2"/>
        <scheme val="minor"/>
      </rPr>
      <t>SÍ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</si>
  <si>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Porcentaje de auxiliares 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</si>
  <si>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Auxiliares que </t>
    </r>
    <r>
      <rPr>
        <b/>
        <sz val="11"/>
        <color theme="0"/>
        <rFont val="Calibri"/>
        <family val="2"/>
        <scheme val="minor"/>
      </rPr>
      <t>NO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*INACTIVOS*</t>
    </r>
  </si>
  <si>
    <r>
      <t xml:space="preserve">Promedio de apoyos por auxiliares </t>
    </r>
    <r>
      <rPr>
        <b/>
        <sz val="11"/>
        <color theme="0"/>
        <rFont val="Calibri"/>
        <family val="2"/>
        <scheme val="minor"/>
      </rPr>
      <t>*ACTIVOS*</t>
    </r>
  </si>
  <si>
    <t>Presidencia de la República</t>
  </si>
  <si>
    <t>Senadurías</t>
  </si>
  <si>
    <t>Diputaciones federales</t>
  </si>
  <si>
    <t>GLOBAL</t>
  </si>
  <si>
    <t>Corte 5/nov
06:00</t>
  </si>
  <si>
    <t>Aspirantes a una diputación federal (184)</t>
  </si>
  <si>
    <t>Distrito</t>
  </si>
  <si>
    <t>ÁNGEL ALBERTO BARROSO CORREA</t>
  </si>
  <si>
    <t>CHIHUAHUA</t>
  </si>
  <si>
    <t>IVÁN ANTONIO PEREZ RUIZ</t>
  </si>
  <si>
    <t>ANTONIO ILLESCAS MARÍN</t>
  </si>
  <si>
    <t>LUIS ANGEL BENAVIDES GARZA</t>
  </si>
  <si>
    <t>GABRIEL ÁNGEL  ALCALÁ  BARRERA</t>
  </si>
  <si>
    <t>OAXACA</t>
  </si>
  <si>
    <t>ALEJANDRO ERIC CRUZ JUÁREZ</t>
  </si>
  <si>
    <t>IRIS PAOLA GÓMEZ DE LA CRUZ</t>
  </si>
  <si>
    <t>JOSÉ TERENCIO VALENZUELA  GALLEGOS</t>
  </si>
  <si>
    <t>DIDORA INES ROJAS AREVALO</t>
  </si>
  <si>
    <t>LUISA MARÍA GUADALUPE CALDERÓN  HINOJOSA</t>
  </si>
  <si>
    <t>JULIO CESAR OSORIO PEREZ</t>
  </si>
  <si>
    <t>CARLOS ARTURO  CÓRDOVA COBOS</t>
  </si>
  <si>
    <t>ENRIQUE ALONSO PLASCENCIA</t>
  </si>
  <si>
    <t>GUANAJUATO</t>
  </si>
  <si>
    <t>DANIEL  NIETO MARTINEZ</t>
  </si>
  <si>
    <t>RODRIGO CERDA CORNEJO</t>
  </si>
  <si>
    <t>NORA VANESSA ESTRADA CALLES</t>
  </si>
  <si>
    <t>MARIO HERNÁNDEZ HERRERA</t>
  </si>
  <si>
    <t>ALBERTO VALENCIA BAÑUELOS</t>
  </si>
  <si>
    <t>MARTHA BEATRIZ CORDOVA BERNAL</t>
  </si>
  <si>
    <t>PABLO RICARDO MONTAÑO BECKMANN</t>
  </si>
  <si>
    <t>CARLOS ALBERTO  MANZO RODRÍGUEZ</t>
  </si>
  <si>
    <t>WILBERTH LARA MONTEJO</t>
  </si>
  <si>
    <t>PAUL ALFONSO LÓPEZ DE SANTA ANNA BAEZA</t>
  </si>
  <si>
    <t>MARIA ANTONIETA PEREZ REYES</t>
  </si>
  <si>
    <t>MARÍA GRACIELA PARRA  LÓPEZ</t>
  </si>
  <si>
    <t>JURGEN GANSER CARBAJAL</t>
  </si>
  <si>
    <t>VÍCTOR MANUEL AMEZCUA ARISTA</t>
  </si>
  <si>
    <t>JESÚS GRACIA ARCHUNDIA</t>
  </si>
  <si>
    <t>RAÚL GUAJARDO CANTÚ</t>
  </si>
  <si>
    <t>DANIELA GONZÁLEZ RODRÍGUEZ</t>
  </si>
  <si>
    <t>VÍCTOR MANUEL ESCOBAR  SÁNCHEZ</t>
  </si>
  <si>
    <t xml:space="preserve">ALMA TANIA  VITE  TORRES </t>
  </si>
  <si>
    <t>VÍCTOR FAUSTINO AMEZCUA</t>
  </si>
  <si>
    <t>OLGA VALENTINA TREVIÑO HINOJOSA</t>
  </si>
  <si>
    <t>JESÚS HUMBERTO ALFARO BEDOYA</t>
  </si>
  <si>
    <t>GIOVANNA GABRIELA  AGUILAR  GUZMÁN</t>
  </si>
  <si>
    <t>DANIEL  ALTAFI VALLADARES</t>
  </si>
  <si>
    <t>GREGORIO FARIAS MATEOS</t>
  </si>
  <si>
    <t>FRANCISCO ROBERTO BRIBIESCAS MEDRANO</t>
  </si>
  <si>
    <t>HIDALGO</t>
  </si>
  <si>
    <t>JULIO HUGO SÁNCHEZ QUIROZ</t>
  </si>
  <si>
    <t>PABLO ROBERTO SHARPE CALZADA</t>
  </si>
  <si>
    <t>HILDEGARDO BACILIO GÓMEZ</t>
  </si>
  <si>
    <t>GERARDO RODOLFO  TINAJERO  VILLARREAL</t>
  </si>
  <si>
    <t>YAMILETT  ORDUÑA SAIDE</t>
  </si>
  <si>
    <t>ARMEL CID DE LEÓN DÍAZ</t>
  </si>
  <si>
    <t>JOSE GARZA RODRIGUEZ</t>
  </si>
  <si>
    <t>COAHUILA</t>
  </si>
  <si>
    <t>GUILLERMO ANTONIO FLORES MÉNDEZ</t>
  </si>
  <si>
    <t>ROLANDO IVÁN VALDEZ HERNÁNDEZ</t>
  </si>
  <si>
    <t>JUAN JESÚS ANTONIO MANZUR OUDIE</t>
  </si>
  <si>
    <t>FRANCISCO  ARELLANO CONDE</t>
  </si>
  <si>
    <t>MOISES RAUL RAMIREZ IZQUIERDO</t>
  </si>
  <si>
    <t>ILEANA ISLA MOYA</t>
  </si>
  <si>
    <t>OBILFRIDO GOMEZ ALVAREZ</t>
  </si>
  <si>
    <t>MANUEL HERIBERTO SANTILLAN MARTÍNEZ</t>
  </si>
  <si>
    <t>MARIO RAFAEL GONZÁLEZ SÁNCHEZ</t>
  </si>
  <si>
    <t>DAVID EUGENIO ELIZONDO CANTÚ</t>
  </si>
  <si>
    <t>FEDERICO GÓMEZ PÉREZ</t>
  </si>
  <si>
    <t>PAUL ERNESTO VELÁZQUEZ BENÍTEZ</t>
  </si>
  <si>
    <t>ANÍBAL GÓMEZ MARQUINA</t>
  </si>
  <si>
    <t>PAULO MAGAÑA RODRÍGUEZ</t>
  </si>
  <si>
    <t>PUEBLA</t>
  </si>
  <si>
    <t>ABAYUBÁ MIZTLI ZIPAQUIRÁ DUCHÉ GARCÍA</t>
  </si>
  <si>
    <t>JOSÉ EDUARDO  SANTOS GONZÁLEZ</t>
  </si>
  <si>
    <t>OSCAR OCTAVIO MARINA  ALEGRÍA</t>
  </si>
  <si>
    <t>ANTONIO DE JESÚS DEL RÍO ARGUDIN</t>
  </si>
  <si>
    <t>YUCATÁN</t>
  </si>
  <si>
    <t>IGNACIO CUAUHTÉMOC CEJUDO VALENCIA</t>
  </si>
  <si>
    <t>YOLANDA ARAIZA SÁNCHEZ</t>
  </si>
  <si>
    <t>JUSTO  MONTESINOS  LÓPEZ</t>
  </si>
  <si>
    <t>VIDAL BALDOMERO GONZÁLEZ OLMEDO</t>
  </si>
  <si>
    <t>CITLALI GARCÍA LÓPEZ</t>
  </si>
  <si>
    <t>JESÚS SILLER ROJAS</t>
  </si>
  <si>
    <t>MARISOL PÉREZ PRADO</t>
  </si>
  <si>
    <t>DEMETRIO ZAMORA SERRANO</t>
  </si>
  <si>
    <t>VÍCTOR JOEL ECHEVERRÍA VALENZUELA</t>
  </si>
  <si>
    <t>HUGO EDUARDO RODRIGUEZ TORRES</t>
  </si>
  <si>
    <t>YASMIN CASTILLO GARCÍA</t>
  </si>
  <si>
    <t>JAIME MUELA CHÁVEZ</t>
  </si>
  <si>
    <t>EVERARDO SÁNCHEZ RUIZ</t>
  </si>
  <si>
    <t>SONIA PATRICIA SOMBRERERO BELTRÁN</t>
  </si>
  <si>
    <t>JOEL RIGOBERTO ESTRADA RODRÍGUEZ</t>
  </si>
  <si>
    <t>MARTÍN AGUILAR PERÓN</t>
  </si>
  <si>
    <t>MANUEL HUMBERTO PÉREZ BRAVO</t>
  </si>
  <si>
    <t>PEDRO GUSTAVO BARRAGÁN NUÑO</t>
  </si>
  <si>
    <t>JOSÉ ROSENDO RODRÍGUEZ CARRILLO</t>
  </si>
  <si>
    <t>QUINTANA ROO</t>
  </si>
  <si>
    <t>WEXFORD JAMES TOBIN CUNNINGHAM</t>
  </si>
  <si>
    <t>CARLOS RENÉ PAREDES PEÑA</t>
  </si>
  <si>
    <t>OLIVA REBECA  CEBRECOS  RUIZ</t>
  </si>
  <si>
    <t>OSIEL MONTES ALEGRÍA</t>
  </si>
  <si>
    <t>ANA MARÍA  AGUILAR  SILVA</t>
  </si>
  <si>
    <t>FERNANDO RODRÍGUEZ OZUNA</t>
  </si>
  <si>
    <t>JESÚS EMMANUEL MONTES DE OCA  ZUÑIGA</t>
  </si>
  <si>
    <t>VIRGILIO HUMBERTO SERRANO PEREA</t>
  </si>
  <si>
    <t>CONRADO NAVARRETE GREGORIO</t>
  </si>
  <si>
    <t>MARIAN MARTÍNEZ  RODRÍGUEZ</t>
  </si>
  <si>
    <t>JORGE LUIS  HERNÁNDEZ  ALTAMIRANO</t>
  </si>
  <si>
    <t>PATRICIA RAMÍREZ SALINAS</t>
  </si>
  <si>
    <t>MARIO MAURICIO HERNANDEZ GOMEZ</t>
  </si>
  <si>
    <t>HANS SALAZAR CASTAÑEDA</t>
  </si>
  <si>
    <t>MARIO ALEJANDRO ZAMORA  GARCÍA</t>
  </si>
  <si>
    <t>JUAN GABRIEL ROBLES BALLINAS</t>
  </si>
  <si>
    <t>FENDER RAFAEL ACEVEDO HERNÁNDEZ</t>
  </si>
  <si>
    <t>MÓNICA GUADALUPE ABARCA GONZÁLEZ</t>
  </si>
  <si>
    <t>ADRIAN OCTAVIO SALINAS TOSTADO</t>
  </si>
  <si>
    <t>OSCAR EMIGDIO TORRES GASSE</t>
  </si>
  <si>
    <t>JULIÁN FEDERICO GONZÁLEZ  HERRELL</t>
  </si>
  <si>
    <t>MACIEL ALEJANDRINA SÁNCHEZ RONQUILLO</t>
  </si>
  <si>
    <t>ÁLVARO GUILLERMO MARTÍNEZ AGUILAR</t>
  </si>
  <si>
    <t>MARÍA ESPERANZA CHOEL LACORTY</t>
  </si>
  <si>
    <t>CLAUDIA GUADALUPE MÉNEZ HERNÁNDEZ</t>
  </si>
  <si>
    <t>EUGENIO DE JESÚS ORANTES LESCIEUR</t>
  </si>
  <si>
    <t>ROGACIANO GUSTAVO OTERO ORTIZ</t>
  </si>
  <si>
    <t>FILIBERTO MÉNDEZ TORRES</t>
  </si>
  <si>
    <t>GLORIA ELIZABETH GONZÁLEZ DAVALOS</t>
  </si>
  <si>
    <t>ROBERTO  COLLADO  CORREA</t>
  </si>
  <si>
    <t>ANA KARIME ARGUILEZ HERNÁNDEZ</t>
  </si>
  <si>
    <t>EDSON ARIEL MORENO RIVERA</t>
  </si>
  <si>
    <t>CRISPIN BARRERA PONCE</t>
  </si>
  <si>
    <t>RAMÓN AVELLANA ORTIZ</t>
  </si>
  <si>
    <t>EDGAR DARÍO BENÍTEZ RUIZ</t>
  </si>
  <si>
    <t>LUIS JAVIER ROBLES GUTIÉRREZ</t>
  </si>
  <si>
    <t>CARLOS ALBERTO  HERNÁNDEZ  PIMENTEL</t>
  </si>
  <si>
    <t>JAIME JAIR SANDOVAL ÁLVAREZ</t>
  </si>
  <si>
    <t>JOVITA AURORA VÁZQUEZ HERNÁNDEZ</t>
  </si>
  <si>
    <t>JUAN MANUEL MERCADO  GÓMEZ</t>
  </si>
  <si>
    <t>SERGIO EDMUNDO  SÁNCHEZLLANES  SANTA CRUZ</t>
  </si>
  <si>
    <t>ÁNGEL REGALADO CASTILLO</t>
  </si>
  <si>
    <t>JOSÉ GABRIEL BARRAGÁN  OJEDA</t>
  </si>
  <si>
    <t>NARCISO FILIBERTO NÁJERA GUILLÉN</t>
  </si>
  <si>
    <t>JOSE LUIS GARCÍA  FRAPELLI</t>
  </si>
  <si>
    <t>ALFONSO IZCOATL ORTIZ RODRIGUEZ</t>
  </si>
  <si>
    <t>ELIZABETH MORENO RIVERA</t>
  </si>
  <si>
    <t>MARÍA DEL PILAR TALAVERA SALDAÑA</t>
  </si>
  <si>
    <t>JAVIER HERNÁNDEZ DÍAZ</t>
  </si>
  <si>
    <t>GERARDO CLETO LÓPEZ BECERRA</t>
  </si>
  <si>
    <t>JUAN CARLOS PÉREZ VARGAS</t>
  </si>
  <si>
    <t>JORGE ALBERTO TORRES GONZALEZ</t>
  </si>
  <si>
    <t>MARTHA MARGARITA GARCÍA MULLER</t>
  </si>
  <si>
    <t>GILLES SUBERVILLE BERAUD</t>
  </si>
  <si>
    <t>VICTOR HUGO ZAMORA ARELLANO</t>
  </si>
  <si>
    <t>JORGE CARLOS RUIZ ROMERO</t>
  </si>
  <si>
    <t>CARLOS MANUEL SAUCEDO  A LA TORRE</t>
  </si>
  <si>
    <t xml:space="preserve">PABLO FERNANDO  HOYOS   HOYOS </t>
  </si>
  <si>
    <t>HUGO CÉSAR MENA LÓPEZ</t>
  </si>
  <si>
    <t>JOSÉ DOMINGO RINCÓN  HERNÁNDEZ</t>
  </si>
  <si>
    <t>GILBERTO  ANGELES  GALICIA</t>
  </si>
  <si>
    <t>LEVI GARCÍA TINOCO</t>
  </si>
  <si>
    <t>HÉCTOR GARCÍA BARBA</t>
  </si>
  <si>
    <t>JOSÉ FERNANDO  AGUILAR  LÓPEZ</t>
  </si>
  <si>
    <t>VICENTE GARCÍA GONZÁLEZ</t>
  </si>
  <si>
    <t>ARTURO GARCIA ESTIUBARTE</t>
  </si>
  <si>
    <t>FRANCISCO JAVIER REYES  CHÁVEZ</t>
  </si>
  <si>
    <t>CANDIDA ELIZABETH VIVERO MARÍN</t>
  </si>
  <si>
    <t>MAGDALENO MORALES VALADES</t>
  </si>
  <si>
    <t>JOSÉ ARMANDO MARTÍNEZ GARCÍA</t>
  </si>
  <si>
    <t>HÉCTOR ADOLFO ALTUZAR GUZMÁN</t>
  </si>
  <si>
    <t>EDIVORAS  LÓPEZ  RAMOS</t>
  </si>
  <si>
    <t>JOSÉ LUIS TRUJILLO RUEDA</t>
  </si>
  <si>
    <t>KARLA GEORGINA ALVARADO PELAYO</t>
  </si>
  <si>
    <t>JAVIER ALFONSO PENAGOS  VILLAR</t>
  </si>
  <si>
    <t>JOSÉ ALBERTO GÓMEZ GUILLÉN</t>
  </si>
  <si>
    <t>AURORA YURACY NIETO ESPINOZA</t>
  </si>
  <si>
    <t>JOSÉ LUIS  ARRIETA  CABRERA</t>
  </si>
  <si>
    <t>RAÚL RICARDO  DÍAZ CONTRERAS</t>
  </si>
  <si>
    <t>ALBERTO ISRAEL ÁLVAREZ  SUÁREZ</t>
  </si>
  <si>
    <t>DAVID ALEJANDRO  HUERTA  GARCÍA</t>
  </si>
  <si>
    <t>FELIPE DANIEL RUANOVA ZÁRATE</t>
  </si>
  <si>
    <t>CARLOS ALONSO ESPINOZA  GONZALEZ</t>
  </si>
  <si>
    <t>MIGUEL ÁNGEL ZUÑIGA MEDINA</t>
  </si>
  <si>
    <t>MARCO ANTONIO ARREDONDO BRAVO</t>
  </si>
  <si>
    <t>FLORIBERTO HERNÁNDEZ GIL</t>
  </si>
  <si>
    <t>JORGE ARTURO RAMÍREZ PATIÑO</t>
  </si>
  <si>
    <t>JORGE TORRES PARÉS</t>
  </si>
  <si>
    <t>JUAN ANTONIO COSSIO VALENZUELA</t>
  </si>
  <si>
    <t>JUAN CARLOS  CABRERA  MORALES</t>
  </si>
  <si>
    <t>JESÚS NOÉ GARZA LERMA</t>
  </si>
  <si>
    <t>OSVALDO VALDÉS ORTEGA</t>
  </si>
  <si>
    <t>ANDRÉS VÁZQUEZ CRUZ</t>
  </si>
  <si>
    <t>ROSALBA BERNAL</t>
  </si>
  <si>
    <t>ABRAHAN GREGORIO AGUILAR MORENO</t>
  </si>
  <si>
    <t>ALBERTO MURILLO RAMÍREZ</t>
  </si>
  <si>
    <t>ARMANDO PAUL ÁLVAREZ SALAZAR</t>
  </si>
  <si>
    <t>CLOVIS EUGENIO REMUSAT ARANA</t>
  </si>
  <si>
    <t>PEDRO ALEJANDRO VILLANUEVA ESCABI</t>
  </si>
  <si>
    <t>RUBÉN DARÍO SOTELO CRUZ</t>
  </si>
  <si>
    <t>VALDEMAR ORDOÑEZ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</si>
</sst>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%"/>
    <numFmt numFmtId="166" formatCode="#,##0_ ;\-#,##0\ 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</font>
    <font>
      <sz val="11"/>
      <color theme="0"/>
      <name val="Calibri"/>
    </font>
    <font>
      <sz val="11"/>
      <color theme="1"/>
      <name val="Calibri"/>
    </font>
    <font>
      <sz val="11"/>
      <color rgb="FF000000"/>
      <name val="Calibri"/>
      <family val="2"/>
    </font>
    <font>
      <b/>
      <sz val="14"/>
      <color theme="0"/>
      <name val="Calibri"/>
    </font>
    <font>
      <b/>
      <sz val="14"/>
      <color theme="0"/>
      <name val="Calibri"/>
      <scheme val="minor"/>
    </font>
    <font>
      <b/>
      <sz val="16"/>
      <color rgb="FF950054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950054"/>
      <name val="Calibri"/>
      <family val="2"/>
      <scheme val="minor"/>
    </font>
    <font>
      <b/>
      <sz val="24"/>
      <color rgb="FF950054"/>
      <name val="Calibri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rgb="FF810042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005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3" fontId="6" fillId="3" borderId="1" xfId="0" quotePrefix="1" applyNumberFormat="1" applyFont="1" applyFill="1" applyBorder="1" applyAlignment="1">
      <alignment horizontal="center" vertical="center"/>
    </xf>
    <xf numFmtId="1" fontId="6" fillId="3" borderId="1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6" fillId="3" borderId="1" xfId="2" quotePrefix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3" fontId="6" fillId="0" borderId="1" xfId="1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165" fontId="6" fillId="0" borderId="1" xfId="2" applyNumberFormat="1" applyFont="1" applyBorder="1" applyAlignment="1">
      <alignment horizontal="center" vertical="center"/>
    </xf>
    <xf numFmtId="1" fontId="6" fillId="0" borderId="1" xfId="0" quotePrefix="1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/>
    </xf>
    <xf numFmtId="9" fontId="9" fillId="2" borderId="0" xfId="2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4" borderId="0" xfId="0" applyFill="1"/>
    <xf numFmtId="0" fontId="6" fillId="4" borderId="1" xfId="0" applyFont="1" applyFill="1" applyBorder="1" applyAlignment="1">
      <alignment horizontal="left" vertical="center"/>
    </xf>
    <xf numFmtId="9" fontId="6" fillId="4" borderId="1" xfId="2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1" xfId="1" applyNumberFormat="1" applyFont="1" applyFill="1" applyBorder="1" applyAlignment="1">
      <alignment horizontal="center" vertical="center"/>
    </xf>
    <xf numFmtId="9" fontId="0" fillId="4" borderId="1" xfId="2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0" fontId="9" fillId="2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3" fontId="6" fillId="4" borderId="2" xfId="1" applyNumberFormat="1" applyFont="1" applyFill="1" applyBorder="1" applyAlignment="1">
      <alignment horizontal="center" vertical="center"/>
    </xf>
    <xf numFmtId="9" fontId="6" fillId="4" borderId="2" xfId="2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9" fontId="0" fillId="4" borderId="2" xfId="2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9" fontId="9" fillId="2" borderId="3" xfId="2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indent="1"/>
    </xf>
    <xf numFmtId="3" fontId="17" fillId="4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9" fontId="2" fillId="4" borderId="0" xfId="2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/>
    </xf>
    <xf numFmtId="166" fontId="2" fillId="6" borderId="0" xfId="0" applyNumberFormat="1" applyFont="1" applyFill="1" applyBorder="1" applyAlignment="1">
      <alignment horizontal="center" vertical="center"/>
    </xf>
    <xf numFmtId="9" fontId="2" fillId="6" borderId="0" xfId="2" applyNumberFormat="1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9" fontId="9" fillId="2" borderId="0" xfId="2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3" fontId="6" fillId="0" borderId="1" xfId="3" applyNumberFormat="1" applyFont="1" applyBorder="1" applyAlignment="1">
      <alignment horizontal="center" vertical="center"/>
    </xf>
    <xf numFmtId="165" fontId="6" fillId="0" borderId="1" xfId="4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0" fontId="7" fillId="0" borderId="5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/>
    </xf>
    <xf numFmtId="0" fontId="6" fillId="7" borderId="1" xfId="0" quotePrefix="1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9" fontId="0" fillId="0" borderId="0" xfId="4" applyFont="1"/>
    <xf numFmtId="0" fontId="0" fillId="4" borderId="0" xfId="0" applyFill="1" applyBorder="1"/>
    <xf numFmtId="0" fontId="0" fillId="4" borderId="0" xfId="0" applyFill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4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6" fillId="0" borderId="1" xfId="4" applyNumberFormat="1" applyFont="1" applyBorder="1" applyAlignment="1">
      <alignment horizontal="center" vertical="center"/>
    </xf>
    <xf numFmtId="9" fontId="6" fillId="0" borderId="1" xfId="4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</cellXfs>
  <cellStyles count="5">
    <cellStyle name="Millares" xfId="1" builtinId="3"/>
    <cellStyle name="Millares 2" xfId="3" xr:uid="{00000000-0005-0000-0000-000001000000}"/>
    <cellStyle name="Normal" xfId="0" builtinId="0"/>
    <cellStyle name="Porcentaje" xfId="2" builtinId="5"/>
    <cellStyle name="Porcentual 2" xfId="4" xr:uid="{00000000-0005-0000-0000-000004000000}"/>
  </cellStyles>
  <dxfs count="0"/>
  <tableStyles count="0" defaultTableStyle="TableStyleMedium9" defaultPivotStyle="PivotStyleMedium7"/>
  <colors>
    <mruColors>
      <color rgb="FF950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12700</xdr:rowOff>
    </xdr:from>
    <xdr:to>
      <xdr:col>0</xdr:col>
      <xdr:colOff>1790700</xdr:colOff>
      <xdr:row>1</xdr:row>
      <xdr:rowOff>496189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15900"/>
          <a:ext cx="1371600" cy="4834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1197263</xdr:colOff>
      <xdr:row>1</xdr:row>
      <xdr:rowOff>32327</xdr:rowOff>
    </xdr:from>
    <xdr:to>
      <xdr:col>1</xdr:col>
      <xdr:colOff>2822863</xdr:colOff>
      <xdr:row>1</xdr:row>
      <xdr:rowOff>609969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2763" y="235527"/>
          <a:ext cx="1625600" cy="573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1</xdr:row>
      <xdr:rowOff>25400</xdr:rowOff>
    </xdr:from>
    <xdr:to>
      <xdr:col>2</xdr:col>
      <xdr:colOff>1295400</xdr:colOff>
      <xdr:row>1</xdr:row>
      <xdr:rowOff>634238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9400" y="215900"/>
          <a:ext cx="1727200" cy="6088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1</xdr:row>
      <xdr:rowOff>91440</xdr:rowOff>
    </xdr:from>
    <xdr:to>
      <xdr:col>3</xdr:col>
      <xdr:colOff>1203960</xdr:colOff>
      <xdr:row>1</xdr:row>
      <xdr:rowOff>785336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200" y="91440"/>
          <a:ext cx="1965960" cy="693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"/>
  <sheetViews>
    <sheetView workbookViewId="0">
      <selection activeCell="F8" sqref="F8"/>
    </sheetView>
  </sheetViews>
  <sheetFormatPr baseColWidth="10" defaultColWidth="10.875" defaultRowHeight="15.75" x14ac:dyDescent="0.25"/>
  <cols>
    <col min="1" max="1" width="30.375" style="29" customWidth="1"/>
    <col min="2" max="2" width="18.375" style="29" customWidth="1"/>
    <col min="3" max="3" width="18" style="29" customWidth="1"/>
    <col min="4" max="4" width="18.875" style="29" customWidth="1"/>
    <col min="5" max="5" width="17.5" style="29" customWidth="1"/>
    <col min="6" max="6" width="20" style="29" customWidth="1"/>
    <col min="7" max="7" width="16.5" style="29" customWidth="1"/>
    <col min="8" max="8" width="22.625" style="29" customWidth="1"/>
    <col min="9" max="16384" width="10.875" style="29"/>
  </cols>
  <sheetData>
    <row r="2" spans="1:8" ht="72" customHeight="1" x14ac:dyDescent="0.5">
      <c r="A2" s="51" t="s">
        <v>150</v>
      </c>
      <c r="B2" s="115" t="s">
        <v>71</v>
      </c>
      <c r="C2" s="115"/>
      <c r="D2" s="115"/>
      <c r="E2" s="115"/>
      <c r="F2" s="115"/>
      <c r="G2" s="115"/>
      <c r="H2" s="116"/>
    </row>
    <row r="3" spans="1:8" ht="60" x14ac:dyDescent="0.25">
      <c r="A3" s="52" t="s">
        <v>159</v>
      </c>
      <c r="B3" s="52" t="s">
        <v>44</v>
      </c>
      <c r="C3" s="52" t="s">
        <v>45</v>
      </c>
      <c r="D3" s="53" t="s">
        <v>151</v>
      </c>
      <c r="E3" s="53" t="s">
        <v>152</v>
      </c>
      <c r="F3" s="53" t="s">
        <v>153</v>
      </c>
      <c r="G3" s="53" t="s">
        <v>154</v>
      </c>
      <c r="H3" s="53" t="s">
        <v>50</v>
      </c>
    </row>
    <row r="4" spans="1:8" x14ac:dyDescent="0.25">
      <c r="A4" s="52"/>
      <c r="B4" s="52" t="s">
        <v>60</v>
      </c>
      <c r="C4" s="52" t="s">
        <v>61</v>
      </c>
      <c r="D4" s="52" t="s">
        <v>62</v>
      </c>
      <c r="E4" s="52" t="s">
        <v>63</v>
      </c>
      <c r="F4" s="52" t="s">
        <v>64</v>
      </c>
      <c r="G4" s="52" t="s">
        <v>65</v>
      </c>
      <c r="H4" s="52" t="s">
        <v>66</v>
      </c>
    </row>
    <row r="5" spans="1:8" ht="18.75" x14ac:dyDescent="0.25">
      <c r="A5" s="54" t="s">
        <v>155</v>
      </c>
      <c r="B5" s="55">
        <v>182024</v>
      </c>
      <c r="C5" s="55">
        <v>48267</v>
      </c>
      <c r="D5" s="56">
        <v>9075</v>
      </c>
      <c r="E5" s="57">
        <f>D5/C5</f>
        <v>0.18801665734352663</v>
      </c>
      <c r="F5" s="56">
        <v>39192</v>
      </c>
      <c r="G5" s="56">
        <f>B5/D5</f>
        <v>20.057741046831957</v>
      </c>
      <c r="H5" s="56">
        <f>B5/C5</f>
        <v>3.771189425487393</v>
      </c>
    </row>
    <row r="6" spans="1:8" ht="18.75" x14ac:dyDescent="0.25">
      <c r="A6" s="54" t="s">
        <v>156</v>
      </c>
      <c r="B6" s="58">
        <v>61242</v>
      </c>
      <c r="C6" s="58">
        <v>11823</v>
      </c>
      <c r="D6" s="59">
        <v>2960</v>
      </c>
      <c r="E6" s="60">
        <f>D6/C6</f>
        <v>0.25035946883193777</v>
      </c>
      <c r="F6" s="61">
        <v>8863</v>
      </c>
      <c r="G6" s="61">
        <f>B6/D6</f>
        <v>20.689864864864866</v>
      </c>
      <c r="H6" s="61">
        <f>B6/C6</f>
        <v>5.1799035777721389</v>
      </c>
    </row>
    <row r="7" spans="1:8" ht="18.75" x14ac:dyDescent="0.25">
      <c r="A7" s="54" t="s">
        <v>157</v>
      </c>
      <c r="B7" s="55">
        <v>140628</v>
      </c>
      <c r="C7" s="55">
        <v>25360</v>
      </c>
      <c r="D7" s="56">
        <v>4875</v>
      </c>
      <c r="E7" s="57">
        <f>D7/C7</f>
        <v>0.19223186119873817</v>
      </c>
      <c r="F7" s="56">
        <v>20485</v>
      </c>
      <c r="G7" s="56">
        <f>B7/D7</f>
        <v>28.84676923076923</v>
      </c>
      <c r="H7" s="56">
        <f>B7/C7</f>
        <v>5.5452681388012621</v>
      </c>
    </row>
    <row r="8" spans="1:8" ht="18.75" x14ac:dyDescent="0.25">
      <c r="A8" s="65" t="s">
        <v>158</v>
      </c>
      <c r="B8" s="62">
        <f>SUM(B5:B7)</f>
        <v>383894</v>
      </c>
      <c r="C8" s="62">
        <f>SUM(C5:C7)</f>
        <v>85450</v>
      </c>
      <c r="D8" s="62">
        <f>SUM(D5:D7)</f>
        <v>16910</v>
      </c>
      <c r="E8" s="63">
        <f>D8/C8</f>
        <v>0.19789350497366881</v>
      </c>
      <c r="F8" s="62">
        <f>SUM(F5:F7)</f>
        <v>68540</v>
      </c>
      <c r="G8" s="62">
        <f>B8/D8</f>
        <v>22.702188054405678</v>
      </c>
      <c r="H8" s="62">
        <f>B8/C8</f>
        <v>4.4926155646576946</v>
      </c>
    </row>
  </sheetData>
  <mergeCells count="1">
    <mergeCell ref="B2:H2"/>
  </mergeCells>
  <pageMargins left="0.7" right="0.7" top="0.75" bottom="0.75" header="0.3" footer="0.3"/>
  <ignoredErrors>
    <ignoredError sqref="E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95"/>
  <sheetViews>
    <sheetView zoomScale="110" zoomScaleNormal="110" zoomScalePageLayoutView="110" workbookViewId="0">
      <pane ySplit="4" topLeftCell="A53" activePane="bottomLeft" state="frozen"/>
      <selection pane="bottomLeft" activeCell="C5" sqref="C5"/>
    </sheetView>
  </sheetViews>
  <sheetFormatPr baseColWidth="10" defaultRowHeight="15.75" x14ac:dyDescent="0.25"/>
  <cols>
    <col min="1" max="1" width="3" style="28" customWidth="1"/>
    <col min="2" max="2" width="39.125" customWidth="1"/>
    <col min="3" max="3" width="16.875" customWidth="1"/>
    <col min="4" max="4" width="12.625" customWidth="1"/>
    <col min="5" max="5" width="13" customWidth="1"/>
    <col min="6" max="6" width="11.5" customWidth="1"/>
    <col min="7" max="7" width="13.875" customWidth="1"/>
    <col min="8" max="8" width="11.375" customWidth="1"/>
    <col min="9" max="9" width="13.125" customWidth="1"/>
    <col min="10" max="11" width="10.125" customWidth="1"/>
    <col min="12" max="40" width="10.875" style="29"/>
  </cols>
  <sheetData>
    <row r="1" spans="1:11" s="29" customFormat="1" x14ac:dyDescent="0.25">
      <c r="A1" s="28"/>
    </row>
    <row r="2" spans="1:11" s="29" customFormat="1" ht="86.1" customHeight="1" x14ac:dyDescent="0.35">
      <c r="A2" s="28"/>
      <c r="B2" s="117" t="s">
        <v>70</v>
      </c>
      <c r="C2" s="118"/>
      <c r="D2" s="119" t="s">
        <v>71</v>
      </c>
      <c r="E2" s="115"/>
      <c r="F2" s="115"/>
      <c r="G2" s="115"/>
      <c r="H2" s="115"/>
      <c r="I2" s="115"/>
      <c r="J2" s="115"/>
      <c r="K2" s="115"/>
    </row>
    <row r="3" spans="1:11" ht="108" customHeight="1" x14ac:dyDescent="0.25">
      <c r="B3" s="1" t="s">
        <v>69</v>
      </c>
      <c r="C3" s="1" t="s">
        <v>44</v>
      </c>
      <c r="D3" s="2" t="s">
        <v>45</v>
      </c>
      <c r="E3" s="3" t="s">
        <v>46</v>
      </c>
      <c r="F3" s="4" t="s">
        <v>47</v>
      </c>
      <c r="G3" s="4" t="s">
        <v>48</v>
      </c>
      <c r="H3" s="5" t="s">
        <v>49</v>
      </c>
      <c r="I3" s="5" t="s">
        <v>50</v>
      </c>
      <c r="J3" s="1" t="s">
        <v>51</v>
      </c>
      <c r="K3" s="1" t="s">
        <v>52</v>
      </c>
    </row>
    <row r="4" spans="1:11" x14ac:dyDescent="0.25">
      <c r="B4" s="25" t="s">
        <v>59</v>
      </c>
      <c r="C4" s="1" t="s">
        <v>60</v>
      </c>
      <c r="D4" s="2" t="s">
        <v>61</v>
      </c>
      <c r="E4" s="26" t="s">
        <v>62</v>
      </c>
      <c r="F4" s="1" t="s">
        <v>63</v>
      </c>
      <c r="G4" s="1" t="s">
        <v>64</v>
      </c>
      <c r="H4" s="27" t="s">
        <v>65</v>
      </c>
      <c r="I4" s="27" t="s">
        <v>66</v>
      </c>
      <c r="J4" s="1" t="s">
        <v>67</v>
      </c>
      <c r="K4" s="1" t="s">
        <v>68</v>
      </c>
    </row>
    <row r="5" spans="1:11" x14ac:dyDescent="0.25">
      <c r="B5" s="13" t="s">
        <v>30</v>
      </c>
      <c r="C5" s="14">
        <v>65908</v>
      </c>
      <c r="D5" s="14">
        <v>24165</v>
      </c>
      <c r="E5" s="14">
        <v>3360</v>
      </c>
      <c r="F5" s="15">
        <f t="shared" ref="F5:F48" si="0">E5/D5</f>
        <v>0.13904407200496585</v>
      </c>
      <c r="G5" s="14">
        <v>20805</v>
      </c>
      <c r="H5" s="16">
        <f t="shared" ref="H5:H45" si="1">C5/E5</f>
        <v>19.615476190476191</v>
      </c>
      <c r="I5" s="16">
        <f t="shared" ref="I5:I45" si="2">C5/D5</f>
        <v>2.727415683840265</v>
      </c>
      <c r="J5" s="17">
        <v>866593</v>
      </c>
      <c r="K5" s="15">
        <f t="shared" ref="K5:K45" si="3">C5/J5</f>
        <v>7.6054156911029749E-2</v>
      </c>
    </row>
    <row r="6" spans="1:11" x14ac:dyDescent="0.25">
      <c r="B6" s="18" t="s">
        <v>21</v>
      </c>
      <c r="C6" s="14">
        <v>61091</v>
      </c>
      <c r="D6" s="14">
        <v>9030</v>
      </c>
      <c r="E6" s="14">
        <v>2369</v>
      </c>
      <c r="F6" s="15">
        <f t="shared" si="0"/>
        <v>0.26234772978959026</v>
      </c>
      <c r="G6" s="14">
        <v>6661</v>
      </c>
      <c r="H6" s="16">
        <f t="shared" si="1"/>
        <v>25.787674124102995</v>
      </c>
      <c r="I6" s="16">
        <f t="shared" si="2"/>
        <v>6.765337763012182</v>
      </c>
      <c r="J6" s="17">
        <v>866593</v>
      </c>
      <c r="K6" s="15">
        <f t="shared" si="3"/>
        <v>7.0495607511253847E-2</v>
      </c>
    </row>
    <row r="7" spans="1:11" x14ac:dyDescent="0.25">
      <c r="B7" s="18" t="s">
        <v>27</v>
      </c>
      <c r="C7" s="14">
        <v>20876</v>
      </c>
      <c r="D7" s="14">
        <v>4064</v>
      </c>
      <c r="E7" s="14">
        <v>1350</v>
      </c>
      <c r="F7" s="15">
        <f t="shared" si="0"/>
        <v>0.33218503937007876</v>
      </c>
      <c r="G7" s="14">
        <v>2714</v>
      </c>
      <c r="H7" s="16">
        <f t="shared" si="1"/>
        <v>15.463703703703704</v>
      </c>
      <c r="I7" s="16">
        <f t="shared" si="2"/>
        <v>5.1368110236220472</v>
      </c>
      <c r="J7" s="17">
        <v>866593</v>
      </c>
      <c r="K7" s="15">
        <f t="shared" si="3"/>
        <v>2.4089739935586833E-2</v>
      </c>
    </row>
    <row r="8" spans="1:11" x14ac:dyDescent="0.25">
      <c r="B8" s="18" t="s">
        <v>5</v>
      </c>
      <c r="C8" s="14">
        <v>14969</v>
      </c>
      <c r="D8" s="14">
        <v>4419</v>
      </c>
      <c r="E8" s="14">
        <v>698</v>
      </c>
      <c r="F8" s="15">
        <f t="shared" si="0"/>
        <v>0.15795428830052047</v>
      </c>
      <c r="G8" s="14">
        <v>3721</v>
      </c>
      <c r="H8" s="16">
        <f t="shared" si="1"/>
        <v>21.445558739255013</v>
      </c>
      <c r="I8" s="16">
        <f t="shared" si="2"/>
        <v>3.3874179678660332</v>
      </c>
      <c r="J8" s="17">
        <v>866593</v>
      </c>
      <c r="K8" s="15">
        <f t="shared" si="3"/>
        <v>1.7273391315184867E-2</v>
      </c>
    </row>
    <row r="9" spans="1:11" x14ac:dyDescent="0.25">
      <c r="B9" s="18" t="s">
        <v>35</v>
      </c>
      <c r="C9" s="14">
        <v>12626</v>
      </c>
      <c r="D9" s="14">
        <v>3955</v>
      </c>
      <c r="E9" s="14">
        <v>828</v>
      </c>
      <c r="F9" s="15">
        <f t="shared" si="0"/>
        <v>0.20935524652338811</v>
      </c>
      <c r="G9" s="14">
        <v>3127</v>
      </c>
      <c r="H9" s="16">
        <f t="shared" si="1"/>
        <v>15.248792270531402</v>
      </c>
      <c r="I9" s="16">
        <f t="shared" si="2"/>
        <v>3.1924146649810368</v>
      </c>
      <c r="J9" s="17">
        <v>866593</v>
      </c>
      <c r="K9" s="15">
        <f t="shared" si="3"/>
        <v>1.456969996295839E-2</v>
      </c>
    </row>
    <row r="10" spans="1:11" x14ac:dyDescent="0.25">
      <c r="B10" s="18" t="s">
        <v>25</v>
      </c>
      <c r="C10" s="14">
        <v>1088</v>
      </c>
      <c r="D10" s="14">
        <v>71</v>
      </c>
      <c r="E10" s="14">
        <v>13</v>
      </c>
      <c r="F10" s="15">
        <f t="shared" si="0"/>
        <v>0.18309859154929578</v>
      </c>
      <c r="G10" s="14">
        <v>58</v>
      </c>
      <c r="H10" s="16">
        <f t="shared" si="1"/>
        <v>83.692307692307693</v>
      </c>
      <c r="I10" s="16">
        <f t="shared" si="2"/>
        <v>15.32394366197183</v>
      </c>
      <c r="J10" s="17">
        <v>866593</v>
      </c>
      <c r="K10" s="19">
        <f t="shared" si="3"/>
        <v>1.2554913321478479E-3</v>
      </c>
    </row>
    <row r="11" spans="1:11" x14ac:dyDescent="0.25">
      <c r="B11" s="18" t="s">
        <v>6</v>
      </c>
      <c r="C11" s="14">
        <v>966</v>
      </c>
      <c r="D11" s="14">
        <v>62</v>
      </c>
      <c r="E11" s="14">
        <v>36</v>
      </c>
      <c r="F11" s="15">
        <f t="shared" si="0"/>
        <v>0.58064516129032262</v>
      </c>
      <c r="G11" s="14">
        <v>26</v>
      </c>
      <c r="H11" s="16">
        <f t="shared" si="1"/>
        <v>26.833333333333332</v>
      </c>
      <c r="I11" s="16">
        <f t="shared" si="2"/>
        <v>15.580645161290322</v>
      </c>
      <c r="J11" s="17">
        <v>866593</v>
      </c>
      <c r="K11" s="19">
        <f t="shared" si="3"/>
        <v>1.1147101349768577E-3</v>
      </c>
    </row>
    <row r="12" spans="1:11" x14ac:dyDescent="0.25">
      <c r="B12" s="18" t="s">
        <v>29</v>
      </c>
      <c r="C12" s="14">
        <v>597</v>
      </c>
      <c r="D12" s="14">
        <v>104</v>
      </c>
      <c r="E12" s="14">
        <v>34</v>
      </c>
      <c r="F12" s="15">
        <f t="shared" si="0"/>
        <v>0.32692307692307693</v>
      </c>
      <c r="G12" s="14">
        <v>70</v>
      </c>
      <c r="H12" s="16">
        <f t="shared" si="1"/>
        <v>17.558823529411764</v>
      </c>
      <c r="I12" s="16">
        <f t="shared" si="2"/>
        <v>5.740384615384615</v>
      </c>
      <c r="J12" s="17">
        <v>866593</v>
      </c>
      <c r="K12" s="19">
        <f t="shared" si="3"/>
        <v>6.8890471074656734E-4</v>
      </c>
    </row>
    <row r="13" spans="1:11" x14ac:dyDescent="0.25">
      <c r="B13" s="18" t="s">
        <v>36</v>
      </c>
      <c r="C13" s="14">
        <v>578</v>
      </c>
      <c r="D13" s="14">
        <v>59</v>
      </c>
      <c r="E13" s="14">
        <v>18</v>
      </c>
      <c r="F13" s="15">
        <f t="shared" si="0"/>
        <v>0.30508474576271188</v>
      </c>
      <c r="G13" s="14">
        <v>41</v>
      </c>
      <c r="H13" s="16">
        <f t="shared" si="1"/>
        <v>32.111111111111114</v>
      </c>
      <c r="I13" s="16">
        <f t="shared" si="2"/>
        <v>9.796610169491526</v>
      </c>
      <c r="J13" s="17">
        <v>866593</v>
      </c>
      <c r="K13" s="19">
        <f t="shared" si="3"/>
        <v>6.6697977020354422E-4</v>
      </c>
    </row>
    <row r="14" spans="1:11" x14ac:dyDescent="0.25">
      <c r="B14" s="18" t="s">
        <v>8</v>
      </c>
      <c r="C14" s="14">
        <v>508</v>
      </c>
      <c r="D14" s="14">
        <v>250</v>
      </c>
      <c r="E14" s="14">
        <v>30</v>
      </c>
      <c r="F14" s="15">
        <f t="shared" si="0"/>
        <v>0.12</v>
      </c>
      <c r="G14" s="14">
        <v>220</v>
      </c>
      <c r="H14" s="16">
        <f t="shared" si="1"/>
        <v>16.933333333333334</v>
      </c>
      <c r="I14" s="16">
        <f t="shared" si="2"/>
        <v>2.032</v>
      </c>
      <c r="J14" s="17">
        <v>866593</v>
      </c>
      <c r="K14" s="19">
        <f t="shared" si="3"/>
        <v>5.8620367346609082E-4</v>
      </c>
    </row>
    <row r="15" spans="1:11" x14ac:dyDescent="0.25">
      <c r="B15" s="18" t="s">
        <v>26</v>
      </c>
      <c r="C15" s="14">
        <v>443</v>
      </c>
      <c r="D15" s="14">
        <v>189</v>
      </c>
      <c r="E15" s="14">
        <v>49</v>
      </c>
      <c r="F15" s="15">
        <f t="shared" si="0"/>
        <v>0.25925925925925924</v>
      </c>
      <c r="G15" s="14">
        <v>140</v>
      </c>
      <c r="H15" s="16">
        <f t="shared" si="1"/>
        <v>9.0408163265306118</v>
      </c>
      <c r="I15" s="16">
        <f t="shared" si="2"/>
        <v>2.3439153439153437</v>
      </c>
      <c r="J15" s="17">
        <v>866593</v>
      </c>
      <c r="K15" s="19">
        <f t="shared" si="3"/>
        <v>5.1119729792416973E-4</v>
      </c>
    </row>
    <row r="16" spans="1:11" x14ac:dyDescent="0.25">
      <c r="B16" s="18" t="s">
        <v>2</v>
      </c>
      <c r="C16" s="14">
        <v>322</v>
      </c>
      <c r="D16" s="14">
        <v>125</v>
      </c>
      <c r="E16" s="14">
        <v>28</v>
      </c>
      <c r="F16" s="15">
        <f t="shared" si="0"/>
        <v>0.224</v>
      </c>
      <c r="G16" s="14">
        <v>97</v>
      </c>
      <c r="H16" s="16">
        <f t="shared" si="1"/>
        <v>11.5</v>
      </c>
      <c r="I16" s="16">
        <f t="shared" si="2"/>
        <v>2.5760000000000001</v>
      </c>
      <c r="J16" s="17">
        <v>866593</v>
      </c>
      <c r="K16" s="19">
        <f t="shared" si="3"/>
        <v>3.7157004499228588E-4</v>
      </c>
    </row>
    <row r="17" spans="2:11" x14ac:dyDescent="0.25">
      <c r="B17" s="18" t="s">
        <v>9</v>
      </c>
      <c r="C17" s="14">
        <v>308</v>
      </c>
      <c r="D17" s="14">
        <v>144</v>
      </c>
      <c r="E17" s="14">
        <v>43</v>
      </c>
      <c r="F17" s="15">
        <f t="shared" si="0"/>
        <v>0.2986111111111111</v>
      </c>
      <c r="G17" s="14">
        <v>101</v>
      </c>
      <c r="H17" s="16">
        <f t="shared" si="1"/>
        <v>7.1627906976744189</v>
      </c>
      <c r="I17" s="16">
        <f t="shared" si="2"/>
        <v>2.1388888888888888</v>
      </c>
      <c r="J17" s="17">
        <v>866593</v>
      </c>
      <c r="K17" s="19">
        <f t="shared" si="3"/>
        <v>3.5541482564479518E-4</v>
      </c>
    </row>
    <row r="18" spans="2:11" x14ac:dyDescent="0.25">
      <c r="B18" s="18" t="s">
        <v>39</v>
      </c>
      <c r="C18" s="14">
        <v>218</v>
      </c>
      <c r="D18" s="14">
        <v>77</v>
      </c>
      <c r="E18" s="14">
        <v>11</v>
      </c>
      <c r="F18" s="15">
        <f t="shared" si="0"/>
        <v>0.14285714285714285</v>
      </c>
      <c r="G18" s="14">
        <v>66</v>
      </c>
      <c r="H18" s="16">
        <f t="shared" si="1"/>
        <v>19.818181818181817</v>
      </c>
      <c r="I18" s="16">
        <f t="shared" si="2"/>
        <v>2.831168831168831</v>
      </c>
      <c r="J18" s="17">
        <v>866593</v>
      </c>
      <c r="K18" s="19">
        <f t="shared" si="3"/>
        <v>2.5155984412521216E-4</v>
      </c>
    </row>
    <row r="19" spans="2:11" x14ac:dyDescent="0.25">
      <c r="B19" s="18" t="s">
        <v>34</v>
      </c>
      <c r="C19" s="14">
        <v>200</v>
      </c>
      <c r="D19" s="14">
        <v>125</v>
      </c>
      <c r="E19" s="14">
        <v>25</v>
      </c>
      <c r="F19" s="15">
        <f t="shared" si="0"/>
        <v>0.2</v>
      </c>
      <c r="G19" s="14">
        <v>100</v>
      </c>
      <c r="H19" s="16">
        <f t="shared" si="1"/>
        <v>8</v>
      </c>
      <c r="I19" s="16">
        <f t="shared" si="2"/>
        <v>1.6</v>
      </c>
      <c r="J19" s="17">
        <v>866593</v>
      </c>
      <c r="K19" s="19">
        <f t="shared" si="3"/>
        <v>2.3078884782129559E-4</v>
      </c>
    </row>
    <row r="20" spans="2:11" x14ac:dyDescent="0.25">
      <c r="B20" s="18" t="s">
        <v>16</v>
      </c>
      <c r="C20" s="14">
        <v>151</v>
      </c>
      <c r="D20" s="14">
        <v>153</v>
      </c>
      <c r="E20" s="14">
        <v>21</v>
      </c>
      <c r="F20" s="15">
        <f t="shared" si="0"/>
        <v>0.13725490196078433</v>
      </c>
      <c r="G20" s="14">
        <v>132</v>
      </c>
      <c r="H20" s="16">
        <f t="shared" si="1"/>
        <v>7.1904761904761907</v>
      </c>
      <c r="I20" s="16">
        <f t="shared" si="2"/>
        <v>0.98692810457516345</v>
      </c>
      <c r="J20" s="17">
        <v>866593</v>
      </c>
      <c r="K20" s="19">
        <f t="shared" si="3"/>
        <v>1.7424558010507816E-4</v>
      </c>
    </row>
    <row r="21" spans="2:11" x14ac:dyDescent="0.25">
      <c r="B21" s="18" t="s">
        <v>0</v>
      </c>
      <c r="C21" s="14">
        <v>140</v>
      </c>
      <c r="D21" s="14">
        <v>122</v>
      </c>
      <c r="E21" s="14">
        <v>14</v>
      </c>
      <c r="F21" s="15">
        <f t="shared" si="0"/>
        <v>0.11475409836065574</v>
      </c>
      <c r="G21" s="14">
        <v>108</v>
      </c>
      <c r="H21" s="16">
        <f t="shared" si="1"/>
        <v>10</v>
      </c>
      <c r="I21" s="16">
        <f t="shared" si="2"/>
        <v>1.1475409836065573</v>
      </c>
      <c r="J21" s="17">
        <v>866593</v>
      </c>
      <c r="K21" s="19">
        <f t="shared" si="3"/>
        <v>1.6155219347490691E-4</v>
      </c>
    </row>
    <row r="22" spans="2:11" x14ac:dyDescent="0.25">
      <c r="B22" s="18" t="s">
        <v>11</v>
      </c>
      <c r="C22" s="14">
        <v>137</v>
      </c>
      <c r="D22" s="14">
        <v>82</v>
      </c>
      <c r="E22" s="14">
        <v>21</v>
      </c>
      <c r="F22" s="15">
        <f t="shared" si="0"/>
        <v>0.25609756097560976</v>
      </c>
      <c r="G22" s="14">
        <v>61</v>
      </c>
      <c r="H22" s="16">
        <f t="shared" si="1"/>
        <v>6.5238095238095237</v>
      </c>
      <c r="I22" s="16">
        <f t="shared" si="2"/>
        <v>1.6707317073170731</v>
      </c>
      <c r="J22" s="17">
        <v>866593</v>
      </c>
      <c r="K22" s="19">
        <f t="shared" si="3"/>
        <v>1.5809036075758749E-4</v>
      </c>
    </row>
    <row r="23" spans="2:11" x14ac:dyDescent="0.25">
      <c r="B23" s="18" t="s">
        <v>42</v>
      </c>
      <c r="C23" s="14">
        <v>125</v>
      </c>
      <c r="D23" s="14">
        <v>41</v>
      </c>
      <c r="E23" s="14">
        <v>14</v>
      </c>
      <c r="F23" s="15">
        <f t="shared" si="0"/>
        <v>0.34146341463414637</v>
      </c>
      <c r="G23" s="14">
        <v>27</v>
      </c>
      <c r="H23" s="16">
        <f t="shared" si="1"/>
        <v>8.9285714285714288</v>
      </c>
      <c r="I23" s="16">
        <f t="shared" si="2"/>
        <v>3.0487804878048781</v>
      </c>
      <c r="J23" s="17">
        <v>866593</v>
      </c>
      <c r="K23" s="19">
        <f t="shared" si="3"/>
        <v>1.4424302988830974E-4</v>
      </c>
    </row>
    <row r="24" spans="2:11" x14ac:dyDescent="0.25">
      <c r="B24" s="18" t="s">
        <v>13</v>
      </c>
      <c r="C24" s="14">
        <v>117</v>
      </c>
      <c r="D24" s="14">
        <v>108</v>
      </c>
      <c r="E24" s="14">
        <v>14</v>
      </c>
      <c r="F24" s="15">
        <f t="shared" si="0"/>
        <v>0.12962962962962962</v>
      </c>
      <c r="G24" s="14">
        <v>94</v>
      </c>
      <c r="H24" s="16">
        <f t="shared" si="1"/>
        <v>8.3571428571428577</v>
      </c>
      <c r="I24" s="16">
        <f t="shared" si="2"/>
        <v>1.0833333333333333</v>
      </c>
      <c r="J24" s="17">
        <v>866593</v>
      </c>
      <c r="K24" s="19">
        <f t="shared" si="3"/>
        <v>1.3501147597545793E-4</v>
      </c>
    </row>
    <row r="25" spans="2:11" x14ac:dyDescent="0.25">
      <c r="B25" s="18" t="s">
        <v>4</v>
      </c>
      <c r="C25" s="14">
        <v>116</v>
      </c>
      <c r="D25" s="14">
        <v>58</v>
      </c>
      <c r="E25" s="14">
        <v>12</v>
      </c>
      <c r="F25" s="15">
        <f t="shared" si="0"/>
        <v>0.20689655172413793</v>
      </c>
      <c r="G25" s="14">
        <v>46</v>
      </c>
      <c r="H25" s="16">
        <f t="shared" si="1"/>
        <v>9.6666666666666661</v>
      </c>
      <c r="I25" s="16">
        <f t="shared" si="2"/>
        <v>2</v>
      </c>
      <c r="J25" s="17">
        <v>866593</v>
      </c>
      <c r="K25" s="19">
        <f t="shared" si="3"/>
        <v>1.3385753173635143E-4</v>
      </c>
    </row>
    <row r="26" spans="2:11" x14ac:dyDescent="0.25">
      <c r="B26" s="18" t="s">
        <v>23</v>
      </c>
      <c r="C26" s="14">
        <v>93</v>
      </c>
      <c r="D26" s="14">
        <v>34</v>
      </c>
      <c r="E26" s="14">
        <v>7</v>
      </c>
      <c r="F26" s="15">
        <f t="shared" si="0"/>
        <v>0.20588235294117646</v>
      </c>
      <c r="G26" s="14">
        <v>27</v>
      </c>
      <c r="H26" s="16">
        <f t="shared" si="1"/>
        <v>13.285714285714286</v>
      </c>
      <c r="I26" s="16">
        <f t="shared" si="2"/>
        <v>2.7352941176470589</v>
      </c>
      <c r="J26" s="17">
        <v>866593</v>
      </c>
      <c r="K26" s="19">
        <f t="shared" si="3"/>
        <v>1.0731681423690244E-4</v>
      </c>
    </row>
    <row r="27" spans="2:11" x14ac:dyDescent="0.25">
      <c r="B27" s="18" t="s">
        <v>3</v>
      </c>
      <c r="C27" s="14">
        <v>67</v>
      </c>
      <c r="D27" s="14">
        <v>104</v>
      </c>
      <c r="E27" s="14">
        <v>8</v>
      </c>
      <c r="F27" s="15">
        <f t="shared" si="0"/>
        <v>7.6923076923076927E-2</v>
      </c>
      <c r="G27" s="14">
        <v>96</v>
      </c>
      <c r="H27" s="16">
        <f t="shared" si="1"/>
        <v>8.375</v>
      </c>
      <c r="I27" s="16">
        <f t="shared" si="2"/>
        <v>0.64423076923076927</v>
      </c>
      <c r="J27" s="17">
        <v>866593</v>
      </c>
      <c r="K27" s="19">
        <f t="shared" si="3"/>
        <v>7.7314264020134015E-5</v>
      </c>
    </row>
    <row r="28" spans="2:11" x14ac:dyDescent="0.25">
      <c r="B28" s="18" t="s">
        <v>24</v>
      </c>
      <c r="C28" s="14">
        <v>61</v>
      </c>
      <c r="D28" s="14">
        <v>18</v>
      </c>
      <c r="E28" s="14">
        <v>5</v>
      </c>
      <c r="F28" s="15">
        <f t="shared" si="0"/>
        <v>0.27777777777777779</v>
      </c>
      <c r="G28" s="14">
        <v>13</v>
      </c>
      <c r="H28" s="16">
        <f t="shared" si="1"/>
        <v>12.2</v>
      </c>
      <c r="I28" s="16">
        <f t="shared" si="2"/>
        <v>3.3888888888888888</v>
      </c>
      <c r="J28" s="17">
        <v>866593</v>
      </c>
      <c r="K28" s="19">
        <f t="shared" si="3"/>
        <v>7.0390598585495158E-5</v>
      </c>
    </row>
    <row r="29" spans="2:11" x14ac:dyDescent="0.25">
      <c r="B29" s="18" t="s">
        <v>18</v>
      </c>
      <c r="C29" s="14">
        <v>48</v>
      </c>
      <c r="D29" s="14">
        <v>38</v>
      </c>
      <c r="E29" s="14">
        <v>8</v>
      </c>
      <c r="F29" s="15">
        <f t="shared" si="0"/>
        <v>0.21052631578947367</v>
      </c>
      <c r="G29" s="14">
        <v>30</v>
      </c>
      <c r="H29" s="16">
        <f t="shared" si="1"/>
        <v>6</v>
      </c>
      <c r="I29" s="16">
        <f t="shared" si="2"/>
        <v>1.263157894736842</v>
      </c>
      <c r="J29" s="17">
        <v>866593</v>
      </c>
      <c r="K29" s="19">
        <f t="shared" si="3"/>
        <v>5.5389323477110936E-5</v>
      </c>
    </row>
    <row r="30" spans="2:11" x14ac:dyDescent="0.25">
      <c r="B30" s="18" t="s">
        <v>1</v>
      </c>
      <c r="C30" s="14">
        <v>40</v>
      </c>
      <c r="D30" s="14">
        <v>89</v>
      </c>
      <c r="E30" s="14">
        <v>6</v>
      </c>
      <c r="F30" s="15">
        <f t="shared" si="0"/>
        <v>6.741573033707865E-2</v>
      </c>
      <c r="G30" s="14">
        <v>83</v>
      </c>
      <c r="H30" s="16">
        <f t="shared" si="1"/>
        <v>6.666666666666667</v>
      </c>
      <c r="I30" s="16">
        <f t="shared" si="2"/>
        <v>0.449438202247191</v>
      </c>
      <c r="J30" s="17">
        <v>866593</v>
      </c>
      <c r="K30" s="19">
        <f t="shared" si="3"/>
        <v>4.6157769564259118E-5</v>
      </c>
    </row>
    <row r="31" spans="2:11" x14ac:dyDescent="0.25">
      <c r="B31" s="18" t="s">
        <v>20</v>
      </c>
      <c r="C31" s="14">
        <v>33</v>
      </c>
      <c r="D31" s="14">
        <v>28</v>
      </c>
      <c r="E31" s="14">
        <v>7</v>
      </c>
      <c r="F31" s="15">
        <f t="shared" si="0"/>
        <v>0.25</v>
      </c>
      <c r="G31" s="14">
        <v>21</v>
      </c>
      <c r="H31" s="16">
        <f t="shared" si="1"/>
        <v>4.7142857142857144</v>
      </c>
      <c r="I31" s="16">
        <f t="shared" si="2"/>
        <v>1.1785714285714286</v>
      </c>
      <c r="J31" s="17">
        <v>866593</v>
      </c>
      <c r="K31" s="19">
        <f t="shared" si="3"/>
        <v>3.8080159890513774E-5</v>
      </c>
    </row>
    <row r="32" spans="2:11" x14ac:dyDescent="0.25">
      <c r="B32" s="18" t="s">
        <v>31</v>
      </c>
      <c r="C32" s="14">
        <v>31</v>
      </c>
      <c r="D32" s="14">
        <v>27</v>
      </c>
      <c r="E32" s="14">
        <v>7</v>
      </c>
      <c r="F32" s="15">
        <f t="shared" si="0"/>
        <v>0.25925925925925924</v>
      </c>
      <c r="G32" s="14">
        <v>20</v>
      </c>
      <c r="H32" s="16">
        <f t="shared" si="1"/>
        <v>4.4285714285714288</v>
      </c>
      <c r="I32" s="16">
        <f t="shared" si="2"/>
        <v>1.1481481481481481</v>
      </c>
      <c r="J32" s="17">
        <v>866593</v>
      </c>
      <c r="K32" s="19">
        <f t="shared" si="3"/>
        <v>3.5772271412300812E-5</v>
      </c>
    </row>
    <row r="33" spans="2:11" x14ac:dyDescent="0.25">
      <c r="B33" s="18" t="s">
        <v>19</v>
      </c>
      <c r="C33" s="14">
        <v>30</v>
      </c>
      <c r="D33" s="14">
        <v>10</v>
      </c>
      <c r="E33" s="14">
        <v>4</v>
      </c>
      <c r="F33" s="15">
        <f t="shared" si="0"/>
        <v>0.4</v>
      </c>
      <c r="G33" s="14">
        <v>6</v>
      </c>
      <c r="H33" s="16">
        <f t="shared" si="1"/>
        <v>7.5</v>
      </c>
      <c r="I33" s="16">
        <f t="shared" si="2"/>
        <v>3</v>
      </c>
      <c r="J33" s="17">
        <v>866593</v>
      </c>
      <c r="K33" s="19">
        <f t="shared" si="3"/>
        <v>3.4618327173194339E-5</v>
      </c>
    </row>
    <row r="34" spans="2:11" x14ac:dyDescent="0.25">
      <c r="B34" s="18" t="s">
        <v>33</v>
      </c>
      <c r="C34" s="14">
        <v>26</v>
      </c>
      <c r="D34" s="14">
        <v>91</v>
      </c>
      <c r="E34" s="14">
        <v>7</v>
      </c>
      <c r="F34" s="15">
        <f t="shared" si="0"/>
        <v>7.6923076923076927E-2</v>
      </c>
      <c r="G34" s="14">
        <v>84</v>
      </c>
      <c r="H34" s="16">
        <f t="shared" si="1"/>
        <v>3.7142857142857144</v>
      </c>
      <c r="I34" s="16">
        <f t="shared" si="2"/>
        <v>0.2857142857142857</v>
      </c>
      <c r="J34" s="17">
        <v>866593</v>
      </c>
      <c r="K34" s="19">
        <f t="shared" si="3"/>
        <v>3.0002550216768426E-5</v>
      </c>
    </row>
    <row r="35" spans="2:11" x14ac:dyDescent="0.25">
      <c r="B35" s="18" t="s">
        <v>14</v>
      </c>
      <c r="C35" s="14">
        <v>23</v>
      </c>
      <c r="D35" s="14">
        <v>8</v>
      </c>
      <c r="E35" s="14">
        <v>2</v>
      </c>
      <c r="F35" s="15">
        <f t="shared" si="0"/>
        <v>0.25</v>
      </c>
      <c r="G35" s="14">
        <v>6</v>
      </c>
      <c r="H35" s="16">
        <f t="shared" si="1"/>
        <v>11.5</v>
      </c>
      <c r="I35" s="16">
        <f t="shared" si="2"/>
        <v>2.875</v>
      </c>
      <c r="J35" s="17">
        <v>866593</v>
      </c>
      <c r="K35" s="19">
        <f t="shared" si="3"/>
        <v>2.6540717499448991E-5</v>
      </c>
    </row>
    <row r="36" spans="2:11" x14ac:dyDescent="0.25">
      <c r="B36" s="18" t="s">
        <v>43</v>
      </c>
      <c r="C36" s="14">
        <v>20</v>
      </c>
      <c r="D36" s="14">
        <v>13</v>
      </c>
      <c r="E36" s="14">
        <v>4</v>
      </c>
      <c r="F36" s="15">
        <f t="shared" si="0"/>
        <v>0.30769230769230771</v>
      </c>
      <c r="G36" s="14">
        <v>9</v>
      </c>
      <c r="H36" s="16">
        <f t="shared" si="1"/>
        <v>5</v>
      </c>
      <c r="I36" s="16">
        <f t="shared" si="2"/>
        <v>1.5384615384615385</v>
      </c>
      <c r="J36" s="17">
        <v>866593</v>
      </c>
      <c r="K36" s="19">
        <f t="shared" si="3"/>
        <v>2.3078884782129559E-5</v>
      </c>
    </row>
    <row r="37" spans="2:11" x14ac:dyDescent="0.25">
      <c r="B37" s="18" t="s">
        <v>37</v>
      </c>
      <c r="C37" s="14">
        <v>15</v>
      </c>
      <c r="D37" s="14">
        <v>14</v>
      </c>
      <c r="E37" s="14">
        <v>4</v>
      </c>
      <c r="F37" s="15">
        <f t="shared" si="0"/>
        <v>0.2857142857142857</v>
      </c>
      <c r="G37" s="14">
        <v>10</v>
      </c>
      <c r="H37" s="16">
        <f t="shared" si="1"/>
        <v>3.75</v>
      </c>
      <c r="I37" s="16">
        <f t="shared" si="2"/>
        <v>1.0714285714285714</v>
      </c>
      <c r="J37" s="17">
        <v>866593</v>
      </c>
      <c r="K37" s="19">
        <f t="shared" si="3"/>
        <v>1.7309163586597169E-5</v>
      </c>
    </row>
    <row r="38" spans="2:11" x14ac:dyDescent="0.25">
      <c r="B38" s="18" t="s">
        <v>17</v>
      </c>
      <c r="C38" s="14">
        <v>12</v>
      </c>
      <c r="D38" s="14">
        <v>265</v>
      </c>
      <c r="E38" s="14">
        <v>3</v>
      </c>
      <c r="F38" s="15">
        <f t="shared" si="0"/>
        <v>1.1320754716981131E-2</v>
      </c>
      <c r="G38" s="14">
        <v>262</v>
      </c>
      <c r="H38" s="16">
        <f t="shared" si="1"/>
        <v>4</v>
      </c>
      <c r="I38" s="16">
        <f t="shared" si="2"/>
        <v>4.5283018867924525E-2</v>
      </c>
      <c r="J38" s="17">
        <v>866593</v>
      </c>
      <c r="K38" s="19">
        <f t="shared" si="3"/>
        <v>1.3847330869277734E-5</v>
      </c>
    </row>
    <row r="39" spans="2:11" x14ac:dyDescent="0.25">
      <c r="B39" s="18" t="s">
        <v>38</v>
      </c>
      <c r="C39" s="14">
        <v>12</v>
      </c>
      <c r="D39" s="14">
        <v>11</v>
      </c>
      <c r="E39" s="14">
        <v>2</v>
      </c>
      <c r="F39" s="15">
        <f t="shared" si="0"/>
        <v>0.18181818181818182</v>
      </c>
      <c r="G39" s="14">
        <v>9</v>
      </c>
      <c r="H39" s="16">
        <f t="shared" si="1"/>
        <v>6</v>
      </c>
      <c r="I39" s="16">
        <f t="shared" si="2"/>
        <v>1.0909090909090908</v>
      </c>
      <c r="J39" s="17">
        <v>866593</v>
      </c>
      <c r="K39" s="19">
        <f t="shared" si="3"/>
        <v>1.3847330869277734E-5</v>
      </c>
    </row>
    <row r="40" spans="2:11" x14ac:dyDescent="0.25">
      <c r="B40" s="18" t="s">
        <v>28</v>
      </c>
      <c r="C40" s="14">
        <v>9</v>
      </c>
      <c r="D40" s="14">
        <v>12</v>
      </c>
      <c r="E40" s="14">
        <v>1</v>
      </c>
      <c r="F40" s="15">
        <f t="shared" si="0"/>
        <v>8.3333333333333329E-2</v>
      </c>
      <c r="G40" s="14">
        <v>11</v>
      </c>
      <c r="H40" s="16">
        <f t="shared" si="1"/>
        <v>9</v>
      </c>
      <c r="I40" s="16">
        <f t="shared" si="2"/>
        <v>0.75</v>
      </c>
      <c r="J40" s="17">
        <v>866593</v>
      </c>
      <c r="K40" s="19">
        <f t="shared" si="3"/>
        <v>1.0385498151958301E-5</v>
      </c>
    </row>
    <row r="41" spans="2:11" x14ac:dyDescent="0.25">
      <c r="B41" s="18" t="s">
        <v>12</v>
      </c>
      <c r="C41" s="14">
        <v>5</v>
      </c>
      <c r="D41" s="14">
        <v>8</v>
      </c>
      <c r="E41" s="14">
        <v>2</v>
      </c>
      <c r="F41" s="15">
        <f t="shared" si="0"/>
        <v>0.25</v>
      </c>
      <c r="G41" s="14">
        <v>6</v>
      </c>
      <c r="H41" s="16">
        <f t="shared" si="1"/>
        <v>2.5</v>
      </c>
      <c r="I41" s="16">
        <f t="shared" si="2"/>
        <v>0.625</v>
      </c>
      <c r="J41" s="17">
        <v>866593</v>
      </c>
      <c r="K41" s="19">
        <f t="shared" si="3"/>
        <v>5.7697211955323898E-6</v>
      </c>
    </row>
    <row r="42" spans="2:11" x14ac:dyDescent="0.25">
      <c r="B42" s="18" t="s">
        <v>41</v>
      </c>
      <c r="C42" s="14">
        <v>5</v>
      </c>
      <c r="D42" s="14">
        <v>7</v>
      </c>
      <c r="E42" s="14">
        <v>3</v>
      </c>
      <c r="F42" s="15">
        <f t="shared" si="0"/>
        <v>0.42857142857142855</v>
      </c>
      <c r="G42" s="14">
        <v>4</v>
      </c>
      <c r="H42" s="16">
        <f t="shared" si="1"/>
        <v>1.6666666666666667</v>
      </c>
      <c r="I42" s="16">
        <f t="shared" si="2"/>
        <v>0.7142857142857143</v>
      </c>
      <c r="J42" s="17">
        <v>866593</v>
      </c>
      <c r="K42" s="19">
        <f t="shared" si="3"/>
        <v>5.7697211955323898E-6</v>
      </c>
    </row>
    <row r="43" spans="2:11" x14ac:dyDescent="0.25">
      <c r="B43" s="18" t="s">
        <v>15</v>
      </c>
      <c r="C43" s="14">
        <v>4</v>
      </c>
      <c r="D43" s="14">
        <v>8</v>
      </c>
      <c r="E43" s="14">
        <v>3</v>
      </c>
      <c r="F43" s="15">
        <f t="shared" si="0"/>
        <v>0.375</v>
      </c>
      <c r="G43" s="14">
        <v>5</v>
      </c>
      <c r="H43" s="16">
        <f t="shared" si="1"/>
        <v>1.3333333333333333</v>
      </c>
      <c r="I43" s="16">
        <f t="shared" si="2"/>
        <v>0.5</v>
      </c>
      <c r="J43" s="17">
        <v>866593</v>
      </c>
      <c r="K43" s="19">
        <f t="shared" si="3"/>
        <v>4.6157769564259116E-6</v>
      </c>
    </row>
    <row r="44" spans="2:11" x14ac:dyDescent="0.25">
      <c r="B44" s="18" t="s">
        <v>22</v>
      </c>
      <c r="C44" s="14">
        <v>3</v>
      </c>
      <c r="D44" s="14">
        <v>22</v>
      </c>
      <c r="E44" s="14">
        <v>1</v>
      </c>
      <c r="F44" s="15">
        <f t="shared" si="0"/>
        <v>4.5454545454545456E-2</v>
      </c>
      <c r="G44" s="14">
        <v>21</v>
      </c>
      <c r="H44" s="16">
        <f t="shared" si="1"/>
        <v>3</v>
      </c>
      <c r="I44" s="16">
        <f t="shared" si="2"/>
        <v>0.13636363636363635</v>
      </c>
      <c r="J44" s="17">
        <v>866593</v>
      </c>
      <c r="K44" s="19">
        <f t="shared" si="3"/>
        <v>3.4618327173194335E-6</v>
      </c>
    </row>
    <row r="45" spans="2:11" x14ac:dyDescent="0.25">
      <c r="B45" s="18" t="s">
        <v>40</v>
      </c>
      <c r="C45" s="14">
        <v>3</v>
      </c>
      <c r="D45" s="14">
        <v>44</v>
      </c>
      <c r="E45" s="14">
        <v>3</v>
      </c>
      <c r="F45" s="15">
        <f t="shared" si="0"/>
        <v>6.8181818181818177E-2</v>
      </c>
      <c r="G45" s="14">
        <v>41</v>
      </c>
      <c r="H45" s="16">
        <f t="shared" si="1"/>
        <v>1</v>
      </c>
      <c r="I45" s="16">
        <f t="shared" si="2"/>
        <v>6.8181818181818177E-2</v>
      </c>
      <c r="J45" s="17">
        <v>866593</v>
      </c>
      <c r="K45" s="19">
        <f t="shared" si="3"/>
        <v>3.4618327173194335E-6</v>
      </c>
    </row>
    <row r="46" spans="2:11" x14ac:dyDescent="0.25">
      <c r="B46" s="18" t="s">
        <v>7</v>
      </c>
      <c r="C46" s="7" t="s">
        <v>53</v>
      </c>
      <c r="D46" s="14">
        <v>8</v>
      </c>
      <c r="E46" s="14">
        <v>0</v>
      </c>
      <c r="F46" s="15">
        <f t="shared" si="0"/>
        <v>0</v>
      </c>
      <c r="G46" s="14">
        <v>8</v>
      </c>
      <c r="H46" s="20" t="s">
        <v>53</v>
      </c>
      <c r="I46" s="8" t="s">
        <v>53</v>
      </c>
      <c r="J46" s="17">
        <v>866593</v>
      </c>
      <c r="K46" s="10" t="s">
        <v>53</v>
      </c>
    </row>
    <row r="47" spans="2:11" x14ac:dyDescent="0.25">
      <c r="B47" s="18" t="s">
        <v>10</v>
      </c>
      <c r="C47" s="7" t="s">
        <v>53</v>
      </c>
      <c r="D47" s="14">
        <v>4</v>
      </c>
      <c r="E47" s="14">
        <v>0</v>
      </c>
      <c r="F47" s="15">
        <f t="shared" si="0"/>
        <v>0</v>
      </c>
      <c r="G47" s="14">
        <v>4</v>
      </c>
      <c r="H47" s="20" t="s">
        <v>53</v>
      </c>
      <c r="I47" s="8" t="s">
        <v>53</v>
      </c>
      <c r="J47" s="17">
        <v>866593</v>
      </c>
      <c r="K47" s="10" t="s">
        <v>53</v>
      </c>
    </row>
    <row r="48" spans="2:11" x14ac:dyDescent="0.25">
      <c r="B48" s="18" t="s">
        <v>32</v>
      </c>
      <c r="C48" s="7" t="s">
        <v>53</v>
      </c>
      <c r="D48" s="14">
        <v>1</v>
      </c>
      <c r="E48" s="14">
        <v>0</v>
      </c>
      <c r="F48" s="15">
        <f t="shared" si="0"/>
        <v>0</v>
      </c>
      <c r="G48" s="14">
        <v>1</v>
      </c>
      <c r="H48" s="20" t="s">
        <v>53</v>
      </c>
      <c r="I48" s="8" t="s">
        <v>53</v>
      </c>
      <c r="J48" s="17">
        <v>866593</v>
      </c>
      <c r="K48" s="10" t="s">
        <v>53</v>
      </c>
    </row>
    <row r="49" spans="1:11" x14ac:dyDescent="0.25">
      <c r="B49" s="6" t="s">
        <v>54</v>
      </c>
      <c r="C49" s="7" t="s">
        <v>53</v>
      </c>
      <c r="D49" s="7" t="s">
        <v>53</v>
      </c>
      <c r="E49" s="8" t="s">
        <v>53</v>
      </c>
      <c r="F49" s="8" t="s">
        <v>53</v>
      </c>
      <c r="G49" s="8" t="s">
        <v>53</v>
      </c>
      <c r="H49" s="8" t="s">
        <v>53</v>
      </c>
      <c r="I49" s="8" t="s">
        <v>53</v>
      </c>
      <c r="J49" s="9">
        <v>866593</v>
      </c>
      <c r="K49" s="10" t="s">
        <v>53</v>
      </c>
    </row>
    <row r="50" spans="1:11" x14ac:dyDescent="0.25">
      <c r="B50" s="6" t="s">
        <v>55</v>
      </c>
      <c r="C50" s="7" t="s">
        <v>53</v>
      </c>
      <c r="D50" s="7" t="s">
        <v>53</v>
      </c>
      <c r="E50" s="8" t="s">
        <v>53</v>
      </c>
      <c r="F50" s="8" t="s">
        <v>53</v>
      </c>
      <c r="G50" s="8" t="s">
        <v>53</v>
      </c>
      <c r="H50" s="8" t="s">
        <v>53</v>
      </c>
      <c r="I50" s="8" t="s">
        <v>53</v>
      </c>
      <c r="J50" s="9">
        <v>866593</v>
      </c>
      <c r="K50" s="10" t="s">
        <v>53</v>
      </c>
    </row>
    <row r="51" spans="1:11" x14ac:dyDescent="0.25">
      <c r="B51" s="6" t="s">
        <v>56</v>
      </c>
      <c r="C51" s="7" t="s">
        <v>53</v>
      </c>
      <c r="D51" s="7" t="s">
        <v>53</v>
      </c>
      <c r="E51" s="8" t="s">
        <v>53</v>
      </c>
      <c r="F51" s="8" t="s">
        <v>53</v>
      </c>
      <c r="G51" s="8" t="s">
        <v>53</v>
      </c>
      <c r="H51" s="8" t="s">
        <v>53</v>
      </c>
      <c r="I51" s="8" t="s">
        <v>53</v>
      </c>
      <c r="J51" s="9">
        <v>866593</v>
      </c>
      <c r="K51" s="10" t="s">
        <v>53</v>
      </c>
    </row>
    <row r="52" spans="1:11" x14ac:dyDescent="0.25">
      <c r="B52" s="6" t="s">
        <v>57</v>
      </c>
      <c r="C52" s="7" t="s">
        <v>53</v>
      </c>
      <c r="D52" s="11" t="s">
        <v>53</v>
      </c>
      <c r="E52" s="8" t="s">
        <v>53</v>
      </c>
      <c r="F52" s="8" t="s">
        <v>53</v>
      </c>
      <c r="G52" s="12" t="s">
        <v>53</v>
      </c>
      <c r="H52" s="8" t="s">
        <v>53</v>
      </c>
      <c r="I52" s="8" t="s">
        <v>53</v>
      </c>
      <c r="J52" s="9">
        <v>866593</v>
      </c>
      <c r="K52" s="10" t="s">
        <v>53</v>
      </c>
    </row>
    <row r="53" spans="1:11" ht="18.75" x14ac:dyDescent="0.3">
      <c r="B53" s="21" t="s">
        <v>58</v>
      </c>
      <c r="C53" s="22">
        <f>SUM(C5:C52)</f>
        <v>182024</v>
      </c>
      <c r="D53" s="22">
        <f>SUM(D5:D52)</f>
        <v>48267</v>
      </c>
      <c r="E53" s="22">
        <f>SUM(E5:E52)</f>
        <v>9075</v>
      </c>
      <c r="F53" s="23">
        <f>E53/D53</f>
        <v>0.18801665734352663</v>
      </c>
      <c r="G53" s="22">
        <f t="shared" ref="G53" si="4">SUM(G5:G52)</f>
        <v>39192</v>
      </c>
      <c r="H53" s="22">
        <f>C53/E53</f>
        <v>20.057741046831957</v>
      </c>
      <c r="I53" s="64">
        <f>C53/D53</f>
        <v>3.771189425487393</v>
      </c>
      <c r="J53" s="24"/>
      <c r="K53" s="24"/>
    </row>
    <row r="54" spans="1:11" s="29" customFormat="1" x14ac:dyDescent="0.25">
      <c r="A54" s="28"/>
    </row>
    <row r="55" spans="1:11" s="29" customFormat="1" x14ac:dyDescent="0.25">
      <c r="A55" s="28"/>
    </row>
    <row r="56" spans="1:11" s="29" customFormat="1" x14ac:dyDescent="0.25">
      <c r="A56" s="28"/>
    </row>
    <row r="57" spans="1:11" s="29" customFormat="1" x14ac:dyDescent="0.25">
      <c r="A57" s="28"/>
    </row>
    <row r="58" spans="1:11" s="29" customFormat="1" x14ac:dyDescent="0.25">
      <c r="A58" s="28"/>
    </row>
    <row r="59" spans="1:11" s="29" customFormat="1" x14ac:dyDescent="0.25">
      <c r="A59" s="28"/>
    </row>
    <row r="60" spans="1:11" s="29" customFormat="1" x14ac:dyDescent="0.25">
      <c r="A60" s="28"/>
    </row>
    <row r="61" spans="1:11" s="29" customFormat="1" x14ac:dyDescent="0.25">
      <c r="A61" s="28"/>
    </row>
    <row r="62" spans="1:11" s="29" customFormat="1" x14ac:dyDescent="0.25">
      <c r="A62" s="28"/>
    </row>
    <row r="63" spans="1:11" s="29" customFormat="1" x14ac:dyDescent="0.25">
      <c r="A63" s="28"/>
    </row>
    <row r="64" spans="1:11" s="29" customFormat="1" x14ac:dyDescent="0.25">
      <c r="A64" s="28"/>
    </row>
    <row r="65" spans="1:1" s="29" customFormat="1" x14ac:dyDescent="0.25">
      <c r="A65" s="28"/>
    </row>
    <row r="66" spans="1:1" s="29" customFormat="1" x14ac:dyDescent="0.25">
      <c r="A66" s="28"/>
    </row>
    <row r="67" spans="1:1" s="29" customFormat="1" x14ac:dyDescent="0.25">
      <c r="A67" s="28"/>
    </row>
    <row r="68" spans="1:1" s="29" customFormat="1" x14ac:dyDescent="0.25">
      <c r="A68" s="28"/>
    </row>
    <row r="69" spans="1:1" s="29" customFormat="1" x14ac:dyDescent="0.25">
      <c r="A69" s="28"/>
    </row>
    <row r="70" spans="1:1" s="29" customFormat="1" x14ac:dyDescent="0.25">
      <c r="A70" s="28"/>
    </row>
    <row r="71" spans="1:1" s="29" customFormat="1" x14ac:dyDescent="0.25">
      <c r="A71" s="28"/>
    </row>
    <row r="72" spans="1:1" s="29" customFormat="1" x14ac:dyDescent="0.25">
      <c r="A72" s="28"/>
    </row>
    <row r="73" spans="1:1" s="29" customFormat="1" x14ac:dyDescent="0.25">
      <c r="A73" s="28"/>
    </row>
    <row r="74" spans="1:1" s="29" customFormat="1" x14ac:dyDescent="0.25">
      <c r="A74" s="28"/>
    </row>
    <row r="75" spans="1:1" s="29" customFormat="1" x14ac:dyDescent="0.25">
      <c r="A75" s="28"/>
    </row>
    <row r="76" spans="1:1" s="29" customFormat="1" x14ac:dyDescent="0.25">
      <c r="A76" s="28"/>
    </row>
    <row r="77" spans="1:1" s="29" customFormat="1" x14ac:dyDescent="0.25">
      <c r="A77" s="28"/>
    </row>
    <row r="78" spans="1:1" s="29" customFormat="1" x14ac:dyDescent="0.25">
      <c r="A78" s="28"/>
    </row>
    <row r="79" spans="1:1" s="29" customFormat="1" x14ac:dyDescent="0.25">
      <c r="A79" s="28"/>
    </row>
    <row r="80" spans="1:1" s="29" customFormat="1" x14ac:dyDescent="0.25">
      <c r="A80" s="28"/>
    </row>
    <row r="81" spans="1:1" s="29" customFormat="1" x14ac:dyDescent="0.25">
      <c r="A81" s="28"/>
    </row>
    <row r="82" spans="1:1" s="29" customFormat="1" x14ac:dyDescent="0.25">
      <c r="A82" s="28"/>
    </row>
    <row r="83" spans="1:1" s="29" customFormat="1" x14ac:dyDescent="0.25">
      <c r="A83" s="28"/>
    </row>
    <row r="84" spans="1:1" s="29" customFormat="1" x14ac:dyDescent="0.25">
      <c r="A84" s="28"/>
    </row>
    <row r="85" spans="1:1" s="29" customFormat="1" x14ac:dyDescent="0.25">
      <c r="A85" s="28"/>
    </row>
    <row r="86" spans="1:1" s="29" customFormat="1" x14ac:dyDescent="0.25">
      <c r="A86" s="28"/>
    </row>
    <row r="87" spans="1:1" s="29" customFormat="1" x14ac:dyDescent="0.25">
      <c r="A87" s="28"/>
    </row>
    <row r="88" spans="1:1" s="29" customFormat="1" x14ac:dyDescent="0.25">
      <c r="A88" s="28"/>
    </row>
    <row r="89" spans="1:1" s="29" customFormat="1" x14ac:dyDescent="0.25">
      <c r="A89" s="28"/>
    </row>
    <row r="90" spans="1:1" s="29" customFormat="1" x14ac:dyDescent="0.25">
      <c r="A90" s="28"/>
    </row>
    <row r="91" spans="1:1" s="29" customFormat="1" x14ac:dyDescent="0.25">
      <c r="A91" s="28"/>
    </row>
    <row r="92" spans="1:1" s="29" customFormat="1" x14ac:dyDescent="0.25">
      <c r="A92" s="28"/>
    </row>
    <row r="93" spans="1:1" s="29" customFormat="1" x14ac:dyDescent="0.25">
      <c r="A93" s="28"/>
    </row>
    <row r="94" spans="1:1" s="29" customFormat="1" x14ac:dyDescent="0.25">
      <c r="A94" s="28"/>
    </row>
    <row r="95" spans="1:1" s="29" customFormat="1" x14ac:dyDescent="0.25">
      <c r="A95" s="28"/>
    </row>
    <row r="96" spans="1:1" s="29" customFormat="1" x14ac:dyDescent="0.25">
      <c r="A96" s="28"/>
    </row>
    <row r="97" spans="1:1" s="29" customFormat="1" x14ac:dyDescent="0.25">
      <c r="A97" s="28"/>
    </row>
    <row r="98" spans="1:1" s="29" customFormat="1" x14ac:dyDescent="0.25">
      <c r="A98" s="28"/>
    </row>
    <row r="99" spans="1:1" s="29" customFormat="1" x14ac:dyDescent="0.25">
      <c r="A99" s="28"/>
    </row>
    <row r="100" spans="1:1" s="29" customFormat="1" x14ac:dyDescent="0.25">
      <c r="A100" s="28"/>
    </row>
    <row r="101" spans="1:1" s="29" customFormat="1" x14ac:dyDescent="0.25">
      <c r="A101" s="28"/>
    </row>
    <row r="102" spans="1:1" s="29" customFormat="1" x14ac:dyDescent="0.25">
      <c r="A102" s="28"/>
    </row>
    <row r="103" spans="1:1" s="29" customFormat="1" x14ac:dyDescent="0.25">
      <c r="A103" s="28"/>
    </row>
    <row r="104" spans="1:1" s="29" customFormat="1" x14ac:dyDescent="0.25">
      <c r="A104" s="28"/>
    </row>
    <row r="105" spans="1:1" s="29" customFormat="1" x14ac:dyDescent="0.25">
      <c r="A105" s="28"/>
    </row>
    <row r="106" spans="1:1" s="29" customFormat="1" x14ac:dyDescent="0.25">
      <c r="A106" s="28"/>
    </row>
    <row r="107" spans="1:1" s="29" customFormat="1" x14ac:dyDescent="0.25">
      <c r="A107" s="28"/>
    </row>
    <row r="108" spans="1:1" s="29" customFormat="1" x14ac:dyDescent="0.25">
      <c r="A108" s="28"/>
    </row>
    <row r="109" spans="1:1" s="29" customFormat="1" x14ac:dyDescent="0.25">
      <c r="A109" s="28"/>
    </row>
    <row r="110" spans="1:1" s="29" customFormat="1" x14ac:dyDescent="0.25">
      <c r="A110" s="28"/>
    </row>
    <row r="111" spans="1:1" s="29" customFormat="1" x14ac:dyDescent="0.25">
      <c r="A111" s="28"/>
    </row>
    <row r="112" spans="1:1" s="29" customFormat="1" x14ac:dyDescent="0.25">
      <c r="A112" s="28"/>
    </row>
    <row r="113" spans="1:1" s="29" customFormat="1" x14ac:dyDescent="0.25">
      <c r="A113" s="28"/>
    </row>
    <row r="114" spans="1:1" s="29" customFormat="1" x14ac:dyDescent="0.25">
      <c r="A114" s="28"/>
    </row>
    <row r="115" spans="1:1" s="29" customFormat="1" x14ac:dyDescent="0.25">
      <c r="A115" s="28"/>
    </row>
    <row r="116" spans="1:1" s="29" customFormat="1" x14ac:dyDescent="0.25">
      <c r="A116" s="28"/>
    </row>
    <row r="117" spans="1:1" s="29" customFormat="1" x14ac:dyDescent="0.25">
      <c r="A117" s="28"/>
    </row>
    <row r="118" spans="1:1" s="29" customFormat="1" x14ac:dyDescent="0.25">
      <c r="A118" s="28"/>
    </row>
    <row r="119" spans="1:1" s="29" customFormat="1" x14ac:dyDescent="0.25">
      <c r="A119" s="28"/>
    </row>
    <row r="120" spans="1:1" s="29" customFormat="1" x14ac:dyDescent="0.25">
      <c r="A120" s="28"/>
    </row>
    <row r="121" spans="1:1" s="29" customFormat="1" x14ac:dyDescent="0.25">
      <c r="A121" s="28"/>
    </row>
    <row r="122" spans="1:1" s="29" customFormat="1" x14ac:dyDescent="0.25">
      <c r="A122" s="28"/>
    </row>
    <row r="123" spans="1:1" s="29" customFormat="1" x14ac:dyDescent="0.25">
      <c r="A123" s="28"/>
    </row>
    <row r="124" spans="1:1" s="29" customFormat="1" x14ac:dyDescent="0.25">
      <c r="A124" s="28"/>
    </row>
    <row r="125" spans="1:1" s="29" customFormat="1" x14ac:dyDescent="0.25">
      <c r="A125" s="28"/>
    </row>
    <row r="126" spans="1:1" s="29" customFormat="1" x14ac:dyDescent="0.25">
      <c r="A126" s="28"/>
    </row>
    <row r="127" spans="1:1" s="29" customFormat="1" x14ac:dyDescent="0.25">
      <c r="A127" s="28"/>
    </row>
    <row r="128" spans="1:1" s="29" customFormat="1" x14ac:dyDescent="0.25">
      <c r="A128" s="28"/>
    </row>
    <row r="129" spans="1:1" s="29" customFormat="1" x14ac:dyDescent="0.25">
      <c r="A129" s="28"/>
    </row>
    <row r="130" spans="1:1" s="29" customFormat="1" x14ac:dyDescent="0.25">
      <c r="A130" s="28"/>
    </row>
    <row r="131" spans="1:1" s="29" customFormat="1" x14ac:dyDescent="0.25">
      <c r="A131" s="28"/>
    </row>
    <row r="132" spans="1:1" s="29" customFormat="1" x14ac:dyDescent="0.25">
      <c r="A132" s="28"/>
    </row>
    <row r="133" spans="1:1" s="29" customFormat="1" x14ac:dyDescent="0.25">
      <c r="A133" s="28"/>
    </row>
    <row r="134" spans="1:1" s="29" customFormat="1" x14ac:dyDescent="0.25">
      <c r="A134" s="28"/>
    </row>
    <row r="135" spans="1:1" s="29" customFormat="1" x14ac:dyDescent="0.25">
      <c r="A135" s="28"/>
    </row>
    <row r="136" spans="1:1" s="29" customFormat="1" x14ac:dyDescent="0.25">
      <c r="A136" s="28"/>
    </row>
    <row r="137" spans="1:1" s="29" customFormat="1" x14ac:dyDescent="0.25">
      <c r="A137" s="28"/>
    </row>
    <row r="138" spans="1:1" s="29" customFormat="1" x14ac:dyDescent="0.25">
      <c r="A138" s="28"/>
    </row>
    <row r="139" spans="1:1" s="29" customFormat="1" x14ac:dyDescent="0.25">
      <c r="A139" s="28"/>
    </row>
    <row r="140" spans="1:1" s="29" customFormat="1" x14ac:dyDescent="0.25">
      <c r="A140" s="28"/>
    </row>
    <row r="141" spans="1:1" s="29" customFormat="1" x14ac:dyDescent="0.25">
      <c r="A141" s="28"/>
    </row>
    <row r="142" spans="1:1" s="29" customFormat="1" x14ac:dyDescent="0.25">
      <c r="A142" s="28"/>
    </row>
    <row r="143" spans="1:1" s="29" customFormat="1" x14ac:dyDescent="0.25">
      <c r="A143" s="28"/>
    </row>
    <row r="144" spans="1:1" s="29" customFormat="1" x14ac:dyDescent="0.25">
      <c r="A144" s="28"/>
    </row>
    <row r="145" spans="1:1" s="29" customFormat="1" x14ac:dyDescent="0.25">
      <c r="A145" s="28"/>
    </row>
    <row r="146" spans="1:1" s="29" customFormat="1" x14ac:dyDescent="0.25">
      <c r="A146" s="28"/>
    </row>
    <row r="147" spans="1:1" s="29" customFormat="1" x14ac:dyDescent="0.25">
      <c r="A147" s="28"/>
    </row>
    <row r="148" spans="1:1" s="29" customFormat="1" x14ac:dyDescent="0.25">
      <c r="A148" s="28"/>
    </row>
    <row r="149" spans="1:1" s="29" customFormat="1" x14ac:dyDescent="0.25">
      <c r="A149" s="28"/>
    </row>
    <row r="150" spans="1:1" s="29" customFormat="1" x14ac:dyDescent="0.25">
      <c r="A150" s="28"/>
    </row>
    <row r="151" spans="1:1" s="29" customFormat="1" x14ac:dyDescent="0.25">
      <c r="A151" s="28"/>
    </row>
    <row r="152" spans="1:1" s="29" customFormat="1" x14ac:dyDescent="0.25">
      <c r="A152" s="28"/>
    </row>
    <row r="153" spans="1:1" s="29" customFormat="1" x14ac:dyDescent="0.25">
      <c r="A153" s="28"/>
    </row>
    <row r="154" spans="1:1" s="29" customFormat="1" x14ac:dyDescent="0.25">
      <c r="A154" s="28"/>
    </row>
    <row r="155" spans="1:1" s="29" customFormat="1" x14ac:dyDescent="0.25">
      <c r="A155" s="28"/>
    </row>
    <row r="156" spans="1:1" s="29" customFormat="1" x14ac:dyDescent="0.25">
      <c r="A156" s="28"/>
    </row>
    <row r="157" spans="1:1" s="29" customFormat="1" x14ac:dyDescent="0.25">
      <c r="A157" s="28"/>
    </row>
    <row r="158" spans="1:1" s="29" customFormat="1" x14ac:dyDescent="0.25">
      <c r="A158" s="28"/>
    </row>
    <row r="159" spans="1:1" s="29" customFormat="1" x14ac:dyDescent="0.25">
      <c r="A159" s="28"/>
    </row>
    <row r="160" spans="1:1" s="29" customFormat="1" x14ac:dyDescent="0.25">
      <c r="A160" s="28"/>
    </row>
    <row r="161" spans="1:1" s="29" customFormat="1" x14ac:dyDescent="0.25">
      <c r="A161" s="28"/>
    </row>
    <row r="162" spans="1:1" s="29" customFormat="1" x14ac:dyDescent="0.25">
      <c r="A162" s="28"/>
    </row>
    <row r="163" spans="1:1" s="29" customFormat="1" x14ac:dyDescent="0.25">
      <c r="A163" s="28"/>
    </row>
    <row r="164" spans="1:1" s="29" customFormat="1" x14ac:dyDescent="0.25">
      <c r="A164" s="28"/>
    </row>
    <row r="165" spans="1:1" s="29" customFormat="1" x14ac:dyDescent="0.25">
      <c r="A165" s="28"/>
    </row>
    <row r="166" spans="1:1" s="29" customFormat="1" x14ac:dyDescent="0.25">
      <c r="A166" s="28"/>
    </row>
    <row r="167" spans="1:1" s="29" customFormat="1" x14ac:dyDescent="0.25">
      <c r="A167" s="28"/>
    </row>
    <row r="168" spans="1:1" s="29" customFormat="1" x14ac:dyDescent="0.25">
      <c r="A168" s="28"/>
    </row>
    <row r="169" spans="1:1" s="29" customFormat="1" x14ac:dyDescent="0.25">
      <c r="A169" s="28"/>
    </row>
    <row r="170" spans="1:1" s="29" customFormat="1" x14ac:dyDescent="0.25">
      <c r="A170" s="28"/>
    </row>
    <row r="171" spans="1:1" s="29" customFormat="1" x14ac:dyDescent="0.25">
      <c r="A171" s="28"/>
    </row>
    <row r="172" spans="1:1" s="29" customFormat="1" x14ac:dyDescent="0.25">
      <c r="A172" s="28"/>
    </row>
    <row r="173" spans="1:1" s="29" customFormat="1" x14ac:dyDescent="0.25">
      <c r="A173" s="28"/>
    </row>
    <row r="174" spans="1:1" s="29" customFormat="1" x14ac:dyDescent="0.25">
      <c r="A174" s="28"/>
    </row>
    <row r="175" spans="1:1" s="29" customFormat="1" x14ac:dyDescent="0.25">
      <c r="A175" s="28"/>
    </row>
    <row r="176" spans="1:1" s="29" customFormat="1" x14ac:dyDescent="0.25">
      <c r="A176" s="28"/>
    </row>
    <row r="177" spans="1:1" s="29" customFormat="1" x14ac:dyDescent="0.25">
      <c r="A177" s="28"/>
    </row>
    <row r="178" spans="1:1" s="29" customFormat="1" x14ac:dyDescent="0.25">
      <c r="A178" s="28"/>
    </row>
    <row r="179" spans="1:1" s="29" customFormat="1" x14ac:dyDescent="0.25">
      <c r="A179" s="28"/>
    </row>
    <row r="180" spans="1:1" s="29" customFormat="1" x14ac:dyDescent="0.25">
      <c r="A180" s="28"/>
    </row>
    <row r="181" spans="1:1" s="29" customFormat="1" x14ac:dyDescent="0.25">
      <c r="A181" s="28"/>
    </row>
    <row r="182" spans="1:1" s="29" customFormat="1" x14ac:dyDescent="0.25">
      <c r="A182" s="28"/>
    </row>
    <row r="183" spans="1:1" s="29" customFormat="1" x14ac:dyDescent="0.25">
      <c r="A183" s="28"/>
    </row>
    <row r="184" spans="1:1" s="29" customFormat="1" x14ac:dyDescent="0.25">
      <c r="A184" s="28"/>
    </row>
    <row r="185" spans="1:1" s="29" customFormat="1" x14ac:dyDescent="0.25">
      <c r="A185" s="28"/>
    </row>
    <row r="186" spans="1:1" s="29" customFormat="1" x14ac:dyDescent="0.25">
      <c r="A186" s="28"/>
    </row>
    <row r="187" spans="1:1" s="29" customFormat="1" x14ac:dyDescent="0.25">
      <c r="A187" s="28"/>
    </row>
    <row r="188" spans="1:1" s="29" customFormat="1" x14ac:dyDescent="0.25">
      <c r="A188" s="28"/>
    </row>
    <row r="189" spans="1:1" s="29" customFormat="1" x14ac:dyDescent="0.25">
      <c r="A189" s="28"/>
    </row>
    <row r="190" spans="1:1" s="29" customFormat="1" x14ac:dyDescent="0.25">
      <c r="A190" s="28"/>
    </row>
    <row r="191" spans="1:1" s="29" customFormat="1" x14ac:dyDescent="0.25">
      <c r="A191" s="28"/>
    </row>
    <row r="192" spans="1:1" s="29" customFormat="1" x14ac:dyDescent="0.25">
      <c r="A192" s="28"/>
    </row>
    <row r="193" spans="1:1" s="29" customFormat="1" x14ac:dyDescent="0.25">
      <c r="A193" s="28"/>
    </row>
    <row r="194" spans="1:1" s="29" customFormat="1" x14ac:dyDescent="0.25">
      <c r="A194" s="28"/>
    </row>
    <row r="195" spans="1:1" s="29" customFormat="1" x14ac:dyDescent="0.25">
      <c r="A195" s="28"/>
    </row>
  </sheetData>
  <mergeCells count="2">
    <mergeCell ref="B2:C2"/>
    <mergeCell ref="D2:K2"/>
  </mergeCells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46"/>
  <sheetViews>
    <sheetView workbookViewId="0">
      <pane ySplit="4" topLeftCell="A59" activePane="bottomLeft" state="frozen"/>
      <selection pane="bottomLeft" activeCell="D57" sqref="D57"/>
    </sheetView>
  </sheetViews>
  <sheetFormatPr baseColWidth="10" defaultRowHeight="15.75" x14ac:dyDescent="0.25"/>
  <cols>
    <col min="1" max="1" width="4.875" style="29" customWidth="1"/>
    <col min="2" max="2" width="21.125" customWidth="1"/>
    <col min="3" max="3" width="36.875" customWidth="1"/>
    <col min="4" max="4" width="15.375" customWidth="1"/>
    <col min="5" max="5" width="11.875" customWidth="1"/>
    <col min="6" max="6" width="18.125" customWidth="1"/>
    <col min="7" max="7" width="10.5" customWidth="1"/>
    <col min="8" max="8" width="16" bestFit="1" customWidth="1"/>
    <col min="9" max="10" width="16.375" bestFit="1" customWidth="1"/>
    <col min="11" max="11" width="8.125" customWidth="1"/>
    <col min="12" max="12" width="6.625" customWidth="1"/>
    <col min="13" max="39" width="10.875" style="29"/>
  </cols>
  <sheetData>
    <row r="1" spans="1:39" s="29" customFormat="1" x14ac:dyDescent="0.25"/>
    <row r="2" spans="1:39" s="99" customFormat="1" ht="78" customHeight="1" x14ac:dyDescent="0.35">
      <c r="B2" s="122" t="s">
        <v>149</v>
      </c>
      <c r="C2" s="123"/>
      <c r="D2" s="124" t="s">
        <v>71</v>
      </c>
      <c r="E2" s="125"/>
      <c r="F2" s="125"/>
      <c r="G2" s="125"/>
      <c r="H2" s="125"/>
      <c r="I2" s="125"/>
      <c r="J2" s="125"/>
      <c r="K2" s="125"/>
      <c r="L2" s="126"/>
    </row>
    <row r="3" spans="1:39" s="105" customFormat="1" ht="54" customHeight="1" x14ac:dyDescent="0.25">
      <c r="A3" s="99"/>
      <c r="B3" s="120" t="s">
        <v>69</v>
      </c>
      <c r="C3" s="121"/>
      <c r="D3" s="100" t="s">
        <v>44</v>
      </c>
      <c r="E3" s="101" t="s">
        <v>45</v>
      </c>
      <c r="F3" s="102" t="s">
        <v>46</v>
      </c>
      <c r="G3" s="103" t="s">
        <v>47</v>
      </c>
      <c r="H3" s="103" t="s">
        <v>48</v>
      </c>
      <c r="I3" s="104" t="s">
        <v>49</v>
      </c>
      <c r="J3" s="104" t="s">
        <v>50</v>
      </c>
      <c r="K3" s="100" t="s">
        <v>51</v>
      </c>
      <c r="L3" s="100" t="s">
        <v>52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</row>
    <row r="4" spans="1:39" s="105" customFormat="1" x14ac:dyDescent="0.25">
      <c r="A4" s="99"/>
      <c r="B4" s="106" t="s">
        <v>72</v>
      </c>
      <c r="C4" s="107" t="s">
        <v>59</v>
      </c>
      <c r="D4" s="100" t="s">
        <v>60</v>
      </c>
      <c r="E4" s="101" t="s">
        <v>61</v>
      </c>
      <c r="F4" s="108" t="s">
        <v>62</v>
      </c>
      <c r="G4" s="100" t="s">
        <v>63</v>
      </c>
      <c r="H4" s="100" t="s">
        <v>64</v>
      </c>
      <c r="I4" s="109" t="s">
        <v>65</v>
      </c>
      <c r="J4" s="109" t="s">
        <v>66</v>
      </c>
      <c r="K4" s="100" t="s">
        <v>67</v>
      </c>
      <c r="L4" s="100" t="s">
        <v>68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</row>
    <row r="5" spans="1:39" s="29" customFormat="1" ht="15.95" customHeight="1" x14ac:dyDescent="0.25">
      <c r="B5" s="30" t="s">
        <v>73</v>
      </c>
      <c r="C5" s="30" t="s">
        <v>74</v>
      </c>
      <c r="D5" s="34">
        <v>21807</v>
      </c>
      <c r="E5" s="34">
        <v>3253</v>
      </c>
      <c r="F5" s="34">
        <v>991</v>
      </c>
      <c r="G5" s="31">
        <f t="shared" ref="G5:G36" si="0">F5/E5</f>
        <v>0.3046418690439594</v>
      </c>
      <c r="H5" s="34">
        <v>2262</v>
      </c>
      <c r="I5" s="33">
        <f t="shared" ref="I5:I36" si="1">D5/F5</f>
        <v>22.005045408678104</v>
      </c>
      <c r="J5" s="33">
        <f t="shared" ref="J5:J36" si="2">D5/E5</f>
        <v>6.7036581616968949</v>
      </c>
      <c r="K5" s="32">
        <v>115443</v>
      </c>
      <c r="L5" s="35">
        <f t="shared" ref="L5:L36" si="3">D5/K5</f>
        <v>0.18889841740079519</v>
      </c>
    </row>
    <row r="6" spans="1:39" s="29" customFormat="1" x14ac:dyDescent="0.25">
      <c r="B6" s="30" t="s">
        <v>75</v>
      </c>
      <c r="C6" s="30" t="s">
        <v>76</v>
      </c>
      <c r="D6" s="34">
        <v>7330</v>
      </c>
      <c r="E6" s="34">
        <v>540</v>
      </c>
      <c r="F6" s="34">
        <v>200</v>
      </c>
      <c r="G6" s="31">
        <f t="shared" si="0"/>
        <v>0.37037037037037035</v>
      </c>
      <c r="H6" s="34">
        <v>340</v>
      </c>
      <c r="I6" s="33">
        <f t="shared" si="1"/>
        <v>36.65</v>
      </c>
      <c r="J6" s="33">
        <f t="shared" si="2"/>
        <v>13.574074074074074</v>
      </c>
      <c r="K6" s="32">
        <v>41610</v>
      </c>
      <c r="L6" s="35">
        <f t="shared" si="3"/>
        <v>0.17615957702475366</v>
      </c>
    </row>
    <row r="7" spans="1:39" s="29" customFormat="1" x14ac:dyDescent="0.25">
      <c r="B7" s="30" t="s">
        <v>77</v>
      </c>
      <c r="C7" s="30" t="s">
        <v>78</v>
      </c>
      <c r="D7" s="34">
        <v>10353</v>
      </c>
      <c r="E7" s="34">
        <v>740</v>
      </c>
      <c r="F7" s="34">
        <v>328</v>
      </c>
      <c r="G7" s="31">
        <f t="shared" si="0"/>
        <v>0.44324324324324327</v>
      </c>
      <c r="H7" s="34">
        <v>412</v>
      </c>
      <c r="I7" s="33">
        <f t="shared" si="1"/>
        <v>31.564024390243901</v>
      </c>
      <c r="J7" s="33">
        <f t="shared" si="2"/>
        <v>13.990540540540541</v>
      </c>
      <c r="K7" s="32">
        <v>68336</v>
      </c>
      <c r="L7" s="35">
        <f t="shared" si="3"/>
        <v>0.15150140482322641</v>
      </c>
    </row>
    <row r="8" spans="1:39" s="29" customFormat="1" x14ac:dyDescent="0.25">
      <c r="B8" s="30" t="s">
        <v>79</v>
      </c>
      <c r="C8" s="30" t="s">
        <v>80</v>
      </c>
      <c r="D8" s="34">
        <v>4215</v>
      </c>
      <c r="E8" s="34">
        <v>1144</v>
      </c>
      <c r="F8" s="34">
        <v>186</v>
      </c>
      <c r="G8" s="31">
        <f t="shared" si="0"/>
        <v>0.16258741258741258</v>
      </c>
      <c r="H8" s="34">
        <v>958</v>
      </c>
      <c r="I8" s="33">
        <f t="shared" si="1"/>
        <v>22.661290322580644</v>
      </c>
      <c r="J8" s="33">
        <f t="shared" si="2"/>
        <v>3.6844405594405596</v>
      </c>
      <c r="K8" s="32">
        <v>49088</v>
      </c>
      <c r="L8" s="35">
        <f t="shared" si="3"/>
        <v>8.5866199478487615E-2</v>
      </c>
    </row>
    <row r="9" spans="1:39" s="29" customFormat="1" x14ac:dyDescent="0.25">
      <c r="B9" s="30" t="s">
        <v>81</v>
      </c>
      <c r="C9" s="30" t="s">
        <v>82</v>
      </c>
      <c r="D9" s="34">
        <v>4122</v>
      </c>
      <c r="E9" s="34">
        <v>1435</v>
      </c>
      <c r="F9" s="34">
        <v>323</v>
      </c>
      <c r="G9" s="31">
        <f t="shared" si="0"/>
        <v>0.22508710801393728</v>
      </c>
      <c r="H9" s="34">
        <v>1112</v>
      </c>
      <c r="I9" s="33">
        <f t="shared" si="1"/>
        <v>12.761609907120743</v>
      </c>
      <c r="J9" s="33">
        <f t="shared" si="2"/>
        <v>2.872473867595819</v>
      </c>
      <c r="K9" s="32">
        <v>75607</v>
      </c>
      <c r="L9" s="35">
        <f t="shared" si="3"/>
        <v>5.45187614903382E-2</v>
      </c>
    </row>
    <row r="10" spans="1:39" s="29" customFormat="1" x14ac:dyDescent="0.25">
      <c r="B10" s="30" t="s">
        <v>83</v>
      </c>
      <c r="C10" s="30" t="s">
        <v>84</v>
      </c>
      <c r="D10" s="34">
        <v>732</v>
      </c>
      <c r="E10" s="34">
        <v>238</v>
      </c>
      <c r="F10" s="34">
        <v>24</v>
      </c>
      <c r="G10" s="31">
        <f t="shared" si="0"/>
        <v>0.10084033613445378</v>
      </c>
      <c r="H10" s="34">
        <v>214</v>
      </c>
      <c r="I10" s="33">
        <f t="shared" si="1"/>
        <v>30.5</v>
      </c>
      <c r="J10" s="33">
        <f t="shared" si="2"/>
        <v>3.0756302521008405</v>
      </c>
      <c r="K10" s="32">
        <v>18194</v>
      </c>
      <c r="L10" s="35">
        <f t="shared" si="3"/>
        <v>4.0233043860613389E-2</v>
      </c>
    </row>
    <row r="11" spans="1:39" s="29" customFormat="1" x14ac:dyDescent="0.25">
      <c r="B11" s="30" t="s">
        <v>85</v>
      </c>
      <c r="C11" s="30" t="s">
        <v>86</v>
      </c>
      <c r="D11" s="34">
        <v>712</v>
      </c>
      <c r="E11" s="34">
        <v>10</v>
      </c>
      <c r="F11" s="34">
        <v>8</v>
      </c>
      <c r="G11" s="31">
        <f t="shared" si="0"/>
        <v>0.8</v>
      </c>
      <c r="H11" s="34">
        <v>2</v>
      </c>
      <c r="I11" s="33">
        <f t="shared" si="1"/>
        <v>89</v>
      </c>
      <c r="J11" s="33">
        <f t="shared" si="2"/>
        <v>71.2</v>
      </c>
      <c r="K11" s="32">
        <v>17877</v>
      </c>
      <c r="L11" s="35">
        <f t="shared" si="3"/>
        <v>3.9827711584717797E-2</v>
      </c>
    </row>
    <row r="12" spans="1:39" s="29" customFormat="1" x14ac:dyDescent="0.25">
      <c r="B12" s="30" t="s">
        <v>100</v>
      </c>
      <c r="C12" s="30" t="s">
        <v>101</v>
      </c>
      <c r="D12" s="34">
        <v>310</v>
      </c>
      <c r="E12" s="34">
        <v>20</v>
      </c>
      <c r="F12" s="34">
        <v>8</v>
      </c>
      <c r="G12" s="31">
        <f t="shared" si="0"/>
        <v>0.4</v>
      </c>
      <c r="H12" s="34">
        <v>12</v>
      </c>
      <c r="I12" s="33">
        <f t="shared" si="1"/>
        <v>38.75</v>
      </c>
      <c r="J12" s="33">
        <f t="shared" si="2"/>
        <v>15.5</v>
      </c>
      <c r="K12" s="32">
        <v>10351</v>
      </c>
      <c r="L12" s="35">
        <f t="shared" si="3"/>
        <v>2.9948797217660129E-2</v>
      </c>
    </row>
    <row r="13" spans="1:39" s="29" customFormat="1" x14ac:dyDescent="0.25">
      <c r="B13" s="30" t="s">
        <v>81</v>
      </c>
      <c r="C13" s="30" t="s">
        <v>90</v>
      </c>
      <c r="D13" s="34">
        <v>2242</v>
      </c>
      <c r="E13" s="34">
        <v>996</v>
      </c>
      <c r="F13" s="34">
        <v>194</v>
      </c>
      <c r="G13" s="31">
        <f t="shared" si="0"/>
        <v>0.19477911646586346</v>
      </c>
      <c r="H13" s="34">
        <v>802</v>
      </c>
      <c r="I13" s="33">
        <f t="shared" si="1"/>
        <v>11.556701030927835</v>
      </c>
      <c r="J13" s="33">
        <f t="shared" si="2"/>
        <v>2.251004016064257</v>
      </c>
      <c r="K13" s="32">
        <v>75607</v>
      </c>
      <c r="L13" s="35">
        <f t="shared" si="3"/>
        <v>2.965333897654979E-2</v>
      </c>
    </row>
    <row r="14" spans="1:39" s="29" customFormat="1" x14ac:dyDescent="0.25">
      <c r="B14" s="30" t="s">
        <v>87</v>
      </c>
      <c r="C14" s="30" t="s">
        <v>88</v>
      </c>
      <c r="D14" s="34">
        <v>295</v>
      </c>
      <c r="E14" s="34">
        <v>183</v>
      </c>
      <c r="F14" s="34">
        <v>32</v>
      </c>
      <c r="G14" s="31">
        <f t="shared" si="0"/>
        <v>0.17486338797814208</v>
      </c>
      <c r="H14" s="34">
        <v>151</v>
      </c>
      <c r="I14" s="33">
        <f t="shared" si="1"/>
        <v>9.21875</v>
      </c>
      <c r="J14" s="33">
        <f t="shared" si="2"/>
        <v>1.6120218579234973</v>
      </c>
      <c r="K14" s="32">
        <v>10013</v>
      </c>
      <c r="L14" s="35">
        <f t="shared" si="3"/>
        <v>2.9461699790272647E-2</v>
      </c>
    </row>
    <row r="15" spans="1:39" s="29" customFormat="1" x14ac:dyDescent="0.25">
      <c r="B15" s="30" t="s">
        <v>87</v>
      </c>
      <c r="C15" s="30" t="s">
        <v>89</v>
      </c>
      <c r="D15" s="34">
        <v>261</v>
      </c>
      <c r="E15" s="34">
        <v>62</v>
      </c>
      <c r="F15" s="34">
        <v>16</v>
      </c>
      <c r="G15" s="31">
        <f t="shared" si="0"/>
        <v>0.25806451612903225</v>
      </c>
      <c r="H15" s="34">
        <v>46</v>
      </c>
      <c r="I15" s="33">
        <f t="shared" si="1"/>
        <v>16.3125</v>
      </c>
      <c r="J15" s="33">
        <f t="shared" si="2"/>
        <v>4.209677419354839</v>
      </c>
      <c r="K15" s="32">
        <v>10013</v>
      </c>
      <c r="L15" s="35">
        <f t="shared" si="3"/>
        <v>2.6066114051732748E-2</v>
      </c>
    </row>
    <row r="16" spans="1:39" s="29" customFormat="1" x14ac:dyDescent="0.25">
      <c r="B16" s="30" t="s">
        <v>91</v>
      </c>
      <c r="C16" s="30" t="s">
        <v>92</v>
      </c>
      <c r="D16" s="34">
        <v>507</v>
      </c>
      <c r="E16" s="34">
        <v>75</v>
      </c>
      <c r="F16" s="34">
        <v>24</v>
      </c>
      <c r="G16" s="31">
        <f t="shared" si="0"/>
        <v>0.32</v>
      </c>
      <c r="H16" s="34">
        <v>51</v>
      </c>
      <c r="I16" s="33">
        <f t="shared" si="1"/>
        <v>21.125</v>
      </c>
      <c r="J16" s="33">
        <f t="shared" si="2"/>
        <v>6.76</v>
      </c>
      <c r="K16" s="32">
        <v>22694</v>
      </c>
      <c r="L16" s="35">
        <f t="shared" si="3"/>
        <v>2.2340706794747509E-2</v>
      </c>
    </row>
    <row r="17" spans="2:12" s="29" customFormat="1" x14ac:dyDescent="0.25">
      <c r="B17" s="30" t="s">
        <v>85</v>
      </c>
      <c r="C17" s="30" t="s">
        <v>93</v>
      </c>
      <c r="D17" s="34">
        <v>332</v>
      </c>
      <c r="E17" s="34">
        <v>162</v>
      </c>
      <c r="F17" s="34">
        <v>26</v>
      </c>
      <c r="G17" s="31">
        <f t="shared" si="0"/>
        <v>0.16049382716049382</v>
      </c>
      <c r="H17" s="34">
        <v>136</v>
      </c>
      <c r="I17" s="33">
        <f t="shared" si="1"/>
        <v>12.76923076923077</v>
      </c>
      <c r="J17" s="33">
        <f t="shared" si="2"/>
        <v>2.0493827160493829</v>
      </c>
      <c r="K17" s="32">
        <v>17877</v>
      </c>
      <c r="L17" s="35">
        <f t="shared" si="3"/>
        <v>1.8571348660289758E-2</v>
      </c>
    </row>
    <row r="18" spans="2:12" s="29" customFormat="1" x14ac:dyDescent="0.25">
      <c r="B18" s="30" t="s">
        <v>94</v>
      </c>
      <c r="C18" s="30" t="s">
        <v>95</v>
      </c>
      <c r="D18" s="34">
        <v>1085</v>
      </c>
      <c r="E18" s="34">
        <v>490</v>
      </c>
      <c r="F18" s="34">
        <v>119</v>
      </c>
      <c r="G18" s="31">
        <f t="shared" si="0"/>
        <v>0.24285714285714285</v>
      </c>
      <c r="H18" s="34">
        <v>371</v>
      </c>
      <c r="I18" s="33">
        <f t="shared" si="1"/>
        <v>9.117647058823529</v>
      </c>
      <c r="J18" s="33">
        <f t="shared" si="2"/>
        <v>2.2142857142857144</v>
      </c>
      <c r="K18" s="32">
        <v>66720</v>
      </c>
      <c r="L18" s="35">
        <f t="shared" si="3"/>
        <v>1.626199040767386E-2</v>
      </c>
    </row>
    <row r="19" spans="2:12" s="29" customFormat="1" x14ac:dyDescent="0.25">
      <c r="B19" s="30" t="s">
        <v>96</v>
      </c>
      <c r="C19" s="30" t="s">
        <v>97</v>
      </c>
      <c r="D19" s="34">
        <v>411</v>
      </c>
      <c r="E19" s="34">
        <v>188</v>
      </c>
      <c r="F19" s="34">
        <v>32</v>
      </c>
      <c r="G19" s="31">
        <f t="shared" si="0"/>
        <v>0.1702127659574468</v>
      </c>
      <c r="H19" s="34">
        <v>156</v>
      </c>
      <c r="I19" s="33">
        <f t="shared" si="1"/>
        <v>12.84375</v>
      </c>
      <c r="J19" s="33">
        <f t="shared" si="2"/>
        <v>2.1861702127659575</v>
      </c>
      <c r="K19" s="32">
        <v>28172</v>
      </c>
      <c r="L19" s="35">
        <f t="shared" si="3"/>
        <v>1.4588953570921482E-2</v>
      </c>
    </row>
    <row r="20" spans="2:12" s="29" customFormat="1" x14ac:dyDescent="0.25">
      <c r="B20" s="30" t="s">
        <v>98</v>
      </c>
      <c r="C20" s="30" t="s">
        <v>99</v>
      </c>
      <c r="D20" s="34">
        <v>422</v>
      </c>
      <c r="E20" s="34">
        <v>92</v>
      </c>
      <c r="F20" s="34">
        <v>31</v>
      </c>
      <c r="G20" s="31">
        <f t="shared" si="0"/>
        <v>0.33695652173913043</v>
      </c>
      <c r="H20" s="34">
        <v>61</v>
      </c>
      <c r="I20" s="33">
        <f t="shared" si="1"/>
        <v>13.612903225806452</v>
      </c>
      <c r="J20" s="33">
        <f t="shared" si="2"/>
        <v>4.5869565217391308</v>
      </c>
      <c r="K20" s="32">
        <v>30494</v>
      </c>
      <c r="L20" s="35">
        <f t="shared" si="3"/>
        <v>1.3838787958286877E-2</v>
      </c>
    </row>
    <row r="21" spans="2:12" s="29" customFormat="1" x14ac:dyDescent="0.25">
      <c r="B21" s="30" t="s">
        <v>102</v>
      </c>
      <c r="C21" s="30" t="s">
        <v>103</v>
      </c>
      <c r="D21" s="34">
        <v>543</v>
      </c>
      <c r="E21" s="34">
        <v>48</v>
      </c>
      <c r="F21" s="34">
        <v>16</v>
      </c>
      <c r="G21" s="31">
        <f t="shared" si="0"/>
        <v>0.33333333333333331</v>
      </c>
      <c r="H21" s="34">
        <v>32</v>
      </c>
      <c r="I21" s="33">
        <f t="shared" si="1"/>
        <v>33.9375</v>
      </c>
      <c r="J21" s="33">
        <f t="shared" si="2"/>
        <v>11.3125</v>
      </c>
      <c r="K21" s="32">
        <v>40830</v>
      </c>
      <c r="L21" s="35">
        <f t="shared" si="3"/>
        <v>1.3299044819985305E-2</v>
      </c>
    </row>
    <row r="22" spans="2:12" s="29" customFormat="1" x14ac:dyDescent="0.25">
      <c r="B22" s="30" t="s">
        <v>104</v>
      </c>
      <c r="C22" s="30" t="s">
        <v>105</v>
      </c>
      <c r="D22" s="34">
        <v>641</v>
      </c>
      <c r="E22" s="34">
        <v>233</v>
      </c>
      <c r="F22" s="34">
        <v>55</v>
      </c>
      <c r="G22" s="31">
        <f t="shared" si="0"/>
        <v>0.23605150214592274</v>
      </c>
      <c r="H22" s="34">
        <v>178</v>
      </c>
      <c r="I22" s="33">
        <f t="shared" si="1"/>
        <v>11.654545454545454</v>
      </c>
      <c r="J22" s="33">
        <f t="shared" si="2"/>
        <v>2.7510729613733904</v>
      </c>
      <c r="K22" s="32">
        <v>52738</v>
      </c>
      <c r="L22" s="35">
        <f t="shared" si="3"/>
        <v>1.2154423755167051E-2</v>
      </c>
    </row>
    <row r="23" spans="2:12" s="29" customFormat="1" x14ac:dyDescent="0.25">
      <c r="B23" s="30" t="s">
        <v>81</v>
      </c>
      <c r="C23" s="30" t="s">
        <v>107</v>
      </c>
      <c r="D23" s="34">
        <v>742</v>
      </c>
      <c r="E23" s="34">
        <v>117</v>
      </c>
      <c r="F23" s="34">
        <v>38</v>
      </c>
      <c r="G23" s="31">
        <f t="shared" si="0"/>
        <v>0.3247863247863248</v>
      </c>
      <c r="H23" s="34">
        <v>79</v>
      </c>
      <c r="I23" s="33">
        <f t="shared" si="1"/>
        <v>19.526315789473685</v>
      </c>
      <c r="J23" s="33">
        <f t="shared" si="2"/>
        <v>6.3418803418803416</v>
      </c>
      <c r="K23" s="32">
        <v>75607</v>
      </c>
      <c r="L23" s="35">
        <f t="shared" si="3"/>
        <v>9.8139061198037215E-3</v>
      </c>
    </row>
    <row r="24" spans="2:12" s="29" customFormat="1" x14ac:dyDescent="0.25">
      <c r="B24" s="30" t="s">
        <v>85</v>
      </c>
      <c r="C24" s="30" t="s">
        <v>106</v>
      </c>
      <c r="D24" s="34">
        <v>173</v>
      </c>
      <c r="E24" s="34">
        <v>12</v>
      </c>
      <c r="F24" s="34">
        <v>3</v>
      </c>
      <c r="G24" s="31">
        <f t="shared" si="0"/>
        <v>0.25</v>
      </c>
      <c r="H24" s="34">
        <v>9</v>
      </c>
      <c r="I24" s="33">
        <f t="shared" si="1"/>
        <v>57.666666666666664</v>
      </c>
      <c r="J24" s="33">
        <f t="shared" si="2"/>
        <v>14.416666666666666</v>
      </c>
      <c r="K24" s="32">
        <v>17877</v>
      </c>
      <c r="L24" s="35">
        <f t="shared" si="3"/>
        <v>9.6772389103317105E-3</v>
      </c>
    </row>
    <row r="25" spans="2:12" s="29" customFormat="1" x14ac:dyDescent="0.25">
      <c r="B25" s="30" t="s">
        <v>85</v>
      </c>
      <c r="C25" s="30" t="s">
        <v>108</v>
      </c>
      <c r="D25" s="34">
        <v>129</v>
      </c>
      <c r="E25" s="34">
        <v>17</v>
      </c>
      <c r="F25" s="34">
        <v>6</v>
      </c>
      <c r="G25" s="31">
        <f t="shared" si="0"/>
        <v>0.35294117647058826</v>
      </c>
      <c r="H25" s="34">
        <v>11</v>
      </c>
      <c r="I25" s="33">
        <f t="shared" si="1"/>
        <v>21.5</v>
      </c>
      <c r="J25" s="33">
        <f t="shared" si="2"/>
        <v>7.5882352941176467</v>
      </c>
      <c r="K25" s="32">
        <v>17877</v>
      </c>
      <c r="L25" s="35">
        <f t="shared" si="3"/>
        <v>7.2159758348716227E-3</v>
      </c>
    </row>
    <row r="26" spans="2:12" s="29" customFormat="1" x14ac:dyDescent="0.25">
      <c r="B26" s="30" t="s">
        <v>109</v>
      </c>
      <c r="C26" s="30" t="s">
        <v>110</v>
      </c>
      <c r="D26" s="34">
        <v>831</v>
      </c>
      <c r="E26" s="34">
        <v>157</v>
      </c>
      <c r="F26" s="34">
        <v>46</v>
      </c>
      <c r="G26" s="31">
        <f t="shared" si="0"/>
        <v>0.2929936305732484</v>
      </c>
      <c r="H26" s="34">
        <v>111</v>
      </c>
      <c r="I26" s="33">
        <f t="shared" si="1"/>
        <v>18.065217391304348</v>
      </c>
      <c r="J26" s="33">
        <f t="shared" si="2"/>
        <v>5.2929936305732488</v>
      </c>
      <c r="K26" s="32">
        <v>149312</v>
      </c>
      <c r="L26" s="35">
        <f t="shared" si="3"/>
        <v>5.5655272181740247E-3</v>
      </c>
    </row>
    <row r="27" spans="2:12" s="29" customFormat="1" x14ac:dyDescent="0.25">
      <c r="B27" s="30" t="s">
        <v>109</v>
      </c>
      <c r="C27" s="30" t="s">
        <v>111</v>
      </c>
      <c r="D27" s="34">
        <v>761</v>
      </c>
      <c r="E27" s="34">
        <v>348</v>
      </c>
      <c r="F27" s="34">
        <v>80</v>
      </c>
      <c r="G27" s="31">
        <f t="shared" si="0"/>
        <v>0.22988505747126436</v>
      </c>
      <c r="H27" s="34">
        <v>268</v>
      </c>
      <c r="I27" s="33">
        <f t="shared" si="1"/>
        <v>9.5124999999999993</v>
      </c>
      <c r="J27" s="33">
        <f t="shared" si="2"/>
        <v>2.1867816091954024</v>
      </c>
      <c r="K27" s="32">
        <v>149312</v>
      </c>
      <c r="L27" s="35">
        <f t="shared" si="3"/>
        <v>5.0967102443206175E-3</v>
      </c>
    </row>
    <row r="28" spans="2:12" s="29" customFormat="1" x14ac:dyDescent="0.25">
      <c r="B28" s="30" t="s">
        <v>104</v>
      </c>
      <c r="C28" s="30" t="s">
        <v>112</v>
      </c>
      <c r="D28" s="34">
        <v>247</v>
      </c>
      <c r="E28" s="34">
        <v>45</v>
      </c>
      <c r="F28" s="34">
        <v>9</v>
      </c>
      <c r="G28" s="31">
        <f t="shared" si="0"/>
        <v>0.2</v>
      </c>
      <c r="H28" s="34">
        <v>36</v>
      </c>
      <c r="I28" s="33">
        <f t="shared" si="1"/>
        <v>27.444444444444443</v>
      </c>
      <c r="J28" s="33">
        <f t="shared" si="2"/>
        <v>5.4888888888888889</v>
      </c>
      <c r="K28" s="32">
        <v>52738</v>
      </c>
      <c r="L28" s="35">
        <f t="shared" si="3"/>
        <v>4.6835299025370699E-3</v>
      </c>
    </row>
    <row r="29" spans="2:12" s="29" customFormat="1" x14ac:dyDescent="0.25">
      <c r="B29" s="30" t="s">
        <v>113</v>
      </c>
      <c r="C29" s="30" t="s">
        <v>114</v>
      </c>
      <c r="D29" s="34">
        <v>227</v>
      </c>
      <c r="E29" s="34">
        <v>8</v>
      </c>
      <c r="F29" s="34">
        <v>4</v>
      </c>
      <c r="G29" s="31">
        <f t="shared" si="0"/>
        <v>0.5</v>
      </c>
      <c r="H29" s="34">
        <v>4</v>
      </c>
      <c r="I29" s="33">
        <f t="shared" si="1"/>
        <v>56.75</v>
      </c>
      <c r="J29" s="33">
        <f t="shared" si="2"/>
        <v>28.375</v>
      </c>
      <c r="K29" s="32">
        <v>51178</v>
      </c>
      <c r="L29" s="35">
        <f t="shared" si="3"/>
        <v>4.4354996287467273E-3</v>
      </c>
    </row>
    <row r="30" spans="2:12" s="29" customFormat="1" x14ac:dyDescent="0.25">
      <c r="B30" s="30" t="s">
        <v>85</v>
      </c>
      <c r="C30" s="30" t="s">
        <v>116</v>
      </c>
      <c r="D30" s="34">
        <v>78</v>
      </c>
      <c r="E30" s="34">
        <v>23</v>
      </c>
      <c r="F30" s="34">
        <v>8</v>
      </c>
      <c r="G30" s="31">
        <f t="shared" si="0"/>
        <v>0.34782608695652173</v>
      </c>
      <c r="H30" s="34">
        <v>15</v>
      </c>
      <c r="I30" s="33">
        <f t="shared" si="1"/>
        <v>9.75</v>
      </c>
      <c r="J30" s="33">
        <f t="shared" si="2"/>
        <v>3.3913043478260869</v>
      </c>
      <c r="K30" s="32">
        <v>17877</v>
      </c>
      <c r="L30" s="35">
        <f t="shared" si="3"/>
        <v>4.3631481792247018E-3</v>
      </c>
    </row>
    <row r="31" spans="2:12" s="29" customFormat="1" x14ac:dyDescent="0.25">
      <c r="B31" s="30" t="s">
        <v>96</v>
      </c>
      <c r="C31" s="30" t="s">
        <v>115</v>
      </c>
      <c r="D31" s="34">
        <v>108</v>
      </c>
      <c r="E31" s="34">
        <v>59</v>
      </c>
      <c r="F31" s="34">
        <v>10</v>
      </c>
      <c r="G31" s="31">
        <f t="shared" si="0"/>
        <v>0.16949152542372881</v>
      </c>
      <c r="H31" s="34">
        <v>49</v>
      </c>
      <c r="I31" s="33">
        <f t="shared" si="1"/>
        <v>10.8</v>
      </c>
      <c r="J31" s="33">
        <f t="shared" si="2"/>
        <v>1.8305084745762712</v>
      </c>
      <c r="K31" s="32">
        <v>28172</v>
      </c>
      <c r="L31" s="35">
        <f t="shared" si="3"/>
        <v>3.8335936390742581E-3</v>
      </c>
    </row>
    <row r="32" spans="2:12" s="29" customFormat="1" x14ac:dyDescent="0.25">
      <c r="B32" s="30" t="s">
        <v>96</v>
      </c>
      <c r="C32" s="30" t="s">
        <v>117</v>
      </c>
      <c r="D32" s="34">
        <v>92</v>
      </c>
      <c r="E32" s="34">
        <v>13</v>
      </c>
      <c r="F32" s="34">
        <v>4</v>
      </c>
      <c r="G32" s="31">
        <f t="shared" si="0"/>
        <v>0.30769230769230771</v>
      </c>
      <c r="H32" s="34">
        <v>9</v>
      </c>
      <c r="I32" s="33">
        <f t="shared" si="1"/>
        <v>23</v>
      </c>
      <c r="J32" s="33">
        <f t="shared" si="2"/>
        <v>7.0769230769230766</v>
      </c>
      <c r="K32" s="32">
        <v>28172</v>
      </c>
      <c r="L32" s="35">
        <f t="shared" si="3"/>
        <v>3.2656538406928867E-3</v>
      </c>
    </row>
    <row r="33" spans="2:12" s="29" customFormat="1" x14ac:dyDescent="0.25">
      <c r="B33" s="30" t="s">
        <v>118</v>
      </c>
      <c r="C33" s="30" t="s">
        <v>119</v>
      </c>
      <c r="D33" s="34">
        <v>101</v>
      </c>
      <c r="E33" s="34">
        <v>86</v>
      </c>
      <c r="F33" s="34">
        <v>16</v>
      </c>
      <c r="G33" s="31">
        <f t="shared" si="0"/>
        <v>0.18604651162790697</v>
      </c>
      <c r="H33" s="34">
        <v>70</v>
      </c>
      <c r="I33" s="33">
        <f t="shared" si="1"/>
        <v>6.3125</v>
      </c>
      <c r="J33" s="33">
        <f t="shared" si="2"/>
        <v>1.1744186046511629</v>
      </c>
      <c r="K33" s="32">
        <v>33159</v>
      </c>
      <c r="L33" s="35">
        <f t="shared" si="3"/>
        <v>3.0459302150245785E-3</v>
      </c>
    </row>
    <row r="34" spans="2:12" s="29" customFormat="1" x14ac:dyDescent="0.25">
      <c r="B34" s="30" t="s">
        <v>118</v>
      </c>
      <c r="C34" s="30" t="s">
        <v>120</v>
      </c>
      <c r="D34" s="34">
        <v>96</v>
      </c>
      <c r="E34" s="34">
        <v>52</v>
      </c>
      <c r="F34" s="34">
        <v>7</v>
      </c>
      <c r="G34" s="31">
        <f t="shared" si="0"/>
        <v>0.13461538461538461</v>
      </c>
      <c r="H34" s="34">
        <v>45</v>
      </c>
      <c r="I34" s="33">
        <f t="shared" si="1"/>
        <v>13.714285714285714</v>
      </c>
      <c r="J34" s="33">
        <f t="shared" si="2"/>
        <v>1.8461538461538463</v>
      </c>
      <c r="K34" s="32">
        <v>33159</v>
      </c>
      <c r="L34" s="35">
        <f t="shared" si="3"/>
        <v>2.8951415905184115E-3</v>
      </c>
    </row>
    <row r="35" spans="2:12" s="29" customFormat="1" x14ac:dyDescent="0.25">
      <c r="B35" s="30" t="s">
        <v>77</v>
      </c>
      <c r="C35" s="30" t="s">
        <v>121</v>
      </c>
      <c r="D35" s="34">
        <v>129</v>
      </c>
      <c r="E35" s="34">
        <v>112</v>
      </c>
      <c r="F35" s="34">
        <v>9</v>
      </c>
      <c r="G35" s="31">
        <f t="shared" si="0"/>
        <v>8.0357142857142863E-2</v>
      </c>
      <c r="H35" s="34">
        <v>103</v>
      </c>
      <c r="I35" s="33">
        <f t="shared" si="1"/>
        <v>14.333333333333334</v>
      </c>
      <c r="J35" s="33">
        <f t="shared" si="2"/>
        <v>1.1517857142857142</v>
      </c>
      <c r="K35" s="32">
        <v>68336</v>
      </c>
      <c r="L35" s="35">
        <f t="shared" si="3"/>
        <v>1.8877312104893468E-3</v>
      </c>
    </row>
    <row r="36" spans="2:12" s="29" customFormat="1" x14ac:dyDescent="0.25">
      <c r="B36" s="30" t="s">
        <v>118</v>
      </c>
      <c r="C36" s="30" t="s">
        <v>122</v>
      </c>
      <c r="D36" s="34">
        <v>60</v>
      </c>
      <c r="E36" s="34">
        <v>44</v>
      </c>
      <c r="F36" s="34">
        <v>9</v>
      </c>
      <c r="G36" s="31">
        <f t="shared" si="0"/>
        <v>0.20454545454545456</v>
      </c>
      <c r="H36" s="34">
        <v>35</v>
      </c>
      <c r="I36" s="33">
        <f t="shared" si="1"/>
        <v>6.666666666666667</v>
      </c>
      <c r="J36" s="33">
        <f t="shared" si="2"/>
        <v>1.3636363636363635</v>
      </c>
      <c r="K36" s="32">
        <v>33159</v>
      </c>
      <c r="L36" s="35">
        <f t="shared" si="3"/>
        <v>1.8094634940740071E-3</v>
      </c>
    </row>
    <row r="37" spans="2:12" s="29" customFormat="1" x14ac:dyDescent="0.25">
      <c r="B37" s="30" t="s">
        <v>83</v>
      </c>
      <c r="C37" s="30" t="s">
        <v>124</v>
      </c>
      <c r="D37" s="34">
        <v>26</v>
      </c>
      <c r="E37" s="34">
        <v>11</v>
      </c>
      <c r="F37" s="34">
        <v>2</v>
      </c>
      <c r="G37" s="31">
        <f t="shared" ref="G37:G58" si="4">F37/E37</f>
        <v>0.18181818181818182</v>
      </c>
      <c r="H37" s="34">
        <v>9</v>
      </c>
      <c r="I37" s="33">
        <f t="shared" ref="I37:I58" si="5">D37/F37</f>
        <v>13</v>
      </c>
      <c r="J37" s="33">
        <f t="shared" ref="J37:J58" si="6">D37/E37</f>
        <v>2.3636363636363638</v>
      </c>
      <c r="K37" s="32">
        <v>18194</v>
      </c>
      <c r="L37" s="35">
        <f t="shared" ref="L37:L58" si="7">D37/K37</f>
        <v>1.4290425414971969E-3</v>
      </c>
    </row>
    <row r="38" spans="2:12" s="29" customFormat="1" x14ac:dyDescent="0.25">
      <c r="B38" s="30" t="s">
        <v>109</v>
      </c>
      <c r="C38" s="30" t="s">
        <v>123</v>
      </c>
      <c r="D38" s="34">
        <v>202</v>
      </c>
      <c r="E38" s="34">
        <v>271</v>
      </c>
      <c r="F38" s="34">
        <v>14</v>
      </c>
      <c r="G38" s="31">
        <f t="shared" si="4"/>
        <v>5.1660516605166053E-2</v>
      </c>
      <c r="H38" s="34">
        <v>257</v>
      </c>
      <c r="I38" s="33">
        <f t="shared" si="5"/>
        <v>14.428571428571429</v>
      </c>
      <c r="J38" s="33">
        <f t="shared" si="6"/>
        <v>0.74538745387453875</v>
      </c>
      <c r="K38" s="32">
        <v>149312</v>
      </c>
      <c r="L38" s="35">
        <f t="shared" si="7"/>
        <v>1.3528718388341192E-3</v>
      </c>
    </row>
    <row r="39" spans="2:12" s="29" customFormat="1" x14ac:dyDescent="0.25">
      <c r="B39" s="30" t="s">
        <v>73</v>
      </c>
      <c r="C39" s="30" t="s">
        <v>125</v>
      </c>
      <c r="D39" s="34">
        <v>114</v>
      </c>
      <c r="E39" s="34">
        <v>117</v>
      </c>
      <c r="F39" s="34">
        <v>7</v>
      </c>
      <c r="G39" s="31">
        <f t="shared" si="4"/>
        <v>5.9829059829059832E-2</v>
      </c>
      <c r="H39" s="34">
        <v>110</v>
      </c>
      <c r="I39" s="33">
        <f t="shared" si="5"/>
        <v>16.285714285714285</v>
      </c>
      <c r="J39" s="33">
        <f t="shared" si="6"/>
        <v>0.97435897435897434</v>
      </c>
      <c r="K39" s="32">
        <v>115443</v>
      </c>
      <c r="L39" s="35">
        <f t="shared" si="7"/>
        <v>9.875003248356331E-4</v>
      </c>
    </row>
    <row r="40" spans="2:12" s="29" customFormat="1" x14ac:dyDescent="0.25">
      <c r="B40" s="30" t="s">
        <v>109</v>
      </c>
      <c r="C40" s="30" t="s">
        <v>126</v>
      </c>
      <c r="D40" s="34">
        <v>125</v>
      </c>
      <c r="E40" s="34">
        <v>41</v>
      </c>
      <c r="F40" s="34">
        <v>9</v>
      </c>
      <c r="G40" s="31">
        <f t="shared" si="4"/>
        <v>0.21951219512195122</v>
      </c>
      <c r="H40" s="34">
        <v>32</v>
      </c>
      <c r="I40" s="33">
        <f t="shared" si="5"/>
        <v>13.888888888888889</v>
      </c>
      <c r="J40" s="33">
        <f t="shared" si="6"/>
        <v>3.0487804878048781</v>
      </c>
      <c r="K40" s="32">
        <v>149312</v>
      </c>
      <c r="L40" s="35">
        <f t="shared" si="7"/>
        <v>8.3717316759537072E-4</v>
      </c>
    </row>
    <row r="41" spans="2:12" s="29" customFormat="1" x14ac:dyDescent="0.25">
      <c r="B41" s="30" t="s">
        <v>128</v>
      </c>
      <c r="C41" s="30" t="s">
        <v>129</v>
      </c>
      <c r="D41" s="34">
        <v>179</v>
      </c>
      <c r="E41" s="34">
        <v>22</v>
      </c>
      <c r="F41" s="34">
        <v>4</v>
      </c>
      <c r="G41" s="31">
        <f t="shared" si="4"/>
        <v>0.18181818181818182</v>
      </c>
      <c r="H41" s="34">
        <v>18</v>
      </c>
      <c r="I41" s="33">
        <f t="shared" si="5"/>
        <v>44.75</v>
      </c>
      <c r="J41" s="33">
        <f t="shared" si="6"/>
        <v>8.1363636363636367</v>
      </c>
      <c r="K41" s="32">
        <v>229185</v>
      </c>
      <c r="L41" s="35">
        <f t="shared" si="7"/>
        <v>7.810284268167637E-4</v>
      </c>
    </row>
    <row r="42" spans="2:12" s="29" customFormat="1" x14ac:dyDescent="0.25">
      <c r="B42" s="30" t="s">
        <v>104</v>
      </c>
      <c r="C42" s="30" t="s">
        <v>127</v>
      </c>
      <c r="D42" s="34">
        <v>41</v>
      </c>
      <c r="E42" s="34">
        <v>57</v>
      </c>
      <c r="F42" s="34">
        <v>4</v>
      </c>
      <c r="G42" s="31">
        <f t="shared" si="4"/>
        <v>7.0175438596491224E-2</v>
      </c>
      <c r="H42" s="34">
        <v>53</v>
      </c>
      <c r="I42" s="33">
        <f t="shared" si="5"/>
        <v>10.25</v>
      </c>
      <c r="J42" s="33">
        <f t="shared" si="6"/>
        <v>0.7192982456140351</v>
      </c>
      <c r="K42" s="32">
        <v>52738</v>
      </c>
      <c r="L42" s="35">
        <f t="shared" si="7"/>
        <v>7.7742804050210475E-4</v>
      </c>
    </row>
    <row r="43" spans="2:12" s="29" customFormat="1" x14ac:dyDescent="0.25">
      <c r="B43" s="30" t="s">
        <v>73</v>
      </c>
      <c r="C43" s="30" t="s">
        <v>130</v>
      </c>
      <c r="D43" s="34">
        <v>85</v>
      </c>
      <c r="E43" s="34">
        <v>10</v>
      </c>
      <c r="F43" s="34">
        <v>5</v>
      </c>
      <c r="G43" s="31">
        <f t="shared" si="4"/>
        <v>0.5</v>
      </c>
      <c r="H43" s="34">
        <v>5</v>
      </c>
      <c r="I43" s="33">
        <f t="shared" si="5"/>
        <v>17</v>
      </c>
      <c r="J43" s="33">
        <f t="shared" si="6"/>
        <v>8.5</v>
      </c>
      <c r="K43" s="32">
        <v>115443</v>
      </c>
      <c r="L43" s="35">
        <f t="shared" si="7"/>
        <v>7.3629410185113004E-4</v>
      </c>
    </row>
    <row r="44" spans="2:12" s="29" customFormat="1" x14ac:dyDescent="0.25">
      <c r="B44" s="30" t="s">
        <v>133</v>
      </c>
      <c r="C44" s="30" t="s">
        <v>136</v>
      </c>
      <c r="D44" s="34">
        <v>22</v>
      </c>
      <c r="E44" s="34">
        <v>12</v>
      </c>
      <c r="F44" s="34">
        <v>2</v>
      </c>
      <c r="G44" s="31">
        <f t="shared" si="4"/>
        <v>0.16666666666666666</v>
      </c>
      <c r="H44" s="34">
        <v>10</v>
      </c>
      <c r="I44" s="33">
        <f t="shared" si="5"/>
        <v>11</v>
      </c>
      <c r="J44" s="33">
        <f t="shared" si="6"/>
        <v>1.8333333333333333</v>
      </c>
      <c r="K44" s="32">
        <v>38406</v>
      </c>
      <c r="L44" s="35">
        <f t="shared" si="7"/>
        <v>5.7282716242253813E-4</v>
      </c>
    </row>
    <row r="45" spans="2:12" s="29" customFormat="1" x14ac:dyDescent="0.25">
      <c r="B45" s="30" t="s">
        <v>109</v>
      </c>
      <c r="C45" s="30" t="s">
        <v>131</v>
      </c>
      <c r="D45" s="34">
        <v>80</v>
      </c>
      <c r="E45" s="34">
        <v>12</v>
      </c>
      <c r="F45" s="34">
        <v>7</v>
      </c>
      <c r="G45" s="31">
        <f t="shared" si="4"/>
        <v>0.58333333333333337</v>
      </c>
      <c r="H45" s="34">
        <v>5</v>
      </c>
      <c r="I45" s="33">
        <f t="shared" si="5"/>
        <v>11.428571428571429</v>
      </c>
      <c r="J45" s="33">
        <f t="shared" si="6"/>
        <v>6.666666666666667</v>
      </c>
      <c r="K45" s="32">
        <v>149312</v>
      </c>
      <c r="L45" s="35">
        <f t="shared" si="7"/>
        <v>5.3579082726103731E-4</v>
      </c>
    </row>
    <row r="46" spans="2:12" s="29" customFormat="1" x14ac:dyDescent="0.25">
      <c r="B46" s="30" t="s">
        <v>118</v>
      </c>
      <c r="C46" s="30" t="s">
        <v>132</v>
      </c>
      <c r="D46" s="34">
        <v>12</v>
      </c>
      <c r="E46" s="34">
        <v>6</v>
      </c>
      <c r="F46" s="34">
        <v>1</v>
      </c>
      <c r="G46" s="31">
        <f t="shared" si="4"/>
        <v>0.16666666666666666</v>
      </c>
      <c r="H46" s="34">
        <v>5</v>
      </c>
      <c r="I46" s="33">
        <f t="shared" si="5"/>
        <v>12</v>
      </c>
      <c r="J46" s="33">
        <f t="shared" si="6"/>
        <v>2</v>
      </c>
      <c r="K46" s="32">
        <v>33159</v>
      </c>
      <c r="L46" s="35">
        <f t="shared" si="7"/>
        <v>3.6189269881480143E-4</v>
      </c>
    </row>
    <row r="47" spans="2:12" s="29" customFormat="1" x14ac:dyDescent="0.25">
      <c r="B47" s="30" t="s">
        <v>133</v>
      </c>
      <c r="C47" s="30" t="s">
        <v>134</v>
      </c>
      <c r="D47" s="34">
        <v>12</v>
      </c>
      <c r="E47" s="34">
        <v>13</v>
      </c>
      <c r="F47" s="34">
        <v>4</v>
      </c>
      <c r="G47" s="31">
        <f t="shared" si="4"/>
        <v>0.30769230769230771</v>
      </c>
      <c r="H47" s="34">
        <v>9</v>
      </c>
      <c r="I47" s="33">
        <f t="shared" si="5"/>
        <v>3</v>
      </c>
      <c r="J47" s="33">
        <f t="shared" si="6"/>
        <v>0.92307692307692313</v>
      </c>
      <c r="K47" s="32">
        <v>38406</v>
      </c>
      <c r="L47" s="35">
        <f t="shared" si="7"/>
        <v>3.1245117950320261E-4</v>
      </c>
    </row>
    <row r="48" spans="2:12" s="29" customFormat="1" x14ac:dyDescent="0.25">
      <c r="B48" s="30" t="s">
        <v>109</v>
      </c>
      <c r="C48" s="30" t="s">
        <v>135</v>
      </c>
      <c r="D48" s="34">
        <v>46</v>
      </c>
      <c r="E48" s="34">
        <v>12</v>
      </c>
      <c r="F48" s="34">
        <v>2</v>
      </c>
      <c r="G48" s="31">
        <f t="shared" si="4"/>
        <v>0.16666666666666666</v>
      </c>
      <c r="H48" s="34">
        <v>10</v>
      </c>
      <c r="I48" s="33">
        <f t="shared" si="5"/>
        <v>23</v>
      </c>
      <c r="J48" s="33">
        <f t="shared" si="6"/>
        <v>3.8333333333333335</v>
      </c>
      <c r="K48" s="32">
        <v>149312</v>
      </c>
      <c r="L48" s="35">
        <f t="shared" si="7"/>
        <v>3.0807972567509646E-4</v>
      </c>
    </row>
    <row r="49" spans="2:12" s="29" customFormat="1" x14ac:dyDescent="0.25">
      <c r="B49" s="30" t="s">
        <v>128</v>
      </c>
      <c r="C49" s="30" t="s">
        <v>140</v>
      </c>
      <c r="D49" s="34">
        <v>64</v>
      </c>
      <c r="E49" s="34">
        <v>20</v>
      </c>
      <c r="F49" s="34">
        <v>7</v>
      </c>
      <c r="G49" s="31">
        <f t="shared" si="4"/>
        <v>0.35</v>
      </c>
      <c r="H49" s="34">
        <v>13</v>
      </c>
      <c r="I49" s="33">
        <f t="shared" si="5"/>
        <v>9.1428571428571423</v>
      </c>
      <c r="J49" s="33">
        <f t="shared" si="6"/>
        <v>3.2</v>
      </c>
      <c r="K49" s="32">
        <v>229185</v>
      </c>
      <c r="L49" s="35">
        <f t="shared" si="7"/>
        <v>2.7925038724174793E-4</v>
      </c>
    </row>
    <row r="50" spans="2:12" s="29" customFormat="1" x14ac:dyDescent="0.25">
      <c r="B50" s="30" t="s">
        <v>94</v>
      </c>
      <c r="C50" s="30" t="s">
        <v>137</v>
      </c>
      <c r="D50" s="34">
        <v>17</v>
      </c>
      <c r="E50" s="34">
        <v>74</v>
      </c>
      <c r="F50" s="34">
        <v>4</v>
      </c>
      <c r="G50" s="31">
        <f t="shared" si="4"/>
        <v>5.4054054054054057E-2</v>
      </c>
      <c r="H50" s="34">
        <v>70</v>
      </c>
      <c r="I50" s="33">
        <f t="shared" si="5"/>
        <v>4.25</v>
      </c>
      <c r="J50" s="33">
        <f t="shared" si="6"/>
        <v>0.22972972972972974</v>
      </c>
      <c r="K50" s="32">
        <v>66720</v>
      </c>
      <c r="L50" s="35">
        <f t="shared" si="7"/>
        <v>2.5479616306954436E-4</v>
      </c>
    </row>
    <row r="51" spans="2:12" s="29" customFormat="1" x14ac:dyDescent="0.25">
      <c r="B51" s="30" t="s">
        <v>138</v>
      </c>
      <c r="C51" s="30" t="s">
        <v>139</v>
      </c>
      <c r="D51" s="34">
        <v>26</v>
      </c>
      <c r="E51" s="34">
        <v>9</v>
      </c>
      <c r="F51" s="34">
        <v>4</v>
      </c>
      <c r="G51" s="31">
        <f t="shared" si="4"/>
        <v>0.44444444444444442</v>
      </c>
      <c r="H51" s="34">
        <v>5</v>
      </c>
      <c r="I51" s="33">
        <f t="shared" si="5"/>
        <v>6.5</v>
      </c>
      <c r="J51" s="33">
        <f t="shared" si="6"/>
        <v>2.8888888888888888</v>
      </c>
      <c r="K51" s="32">
        <v>112814</v>
      </c>
      <c r="L51" s="35">
        <f t="shared" si="7"/>
        <v>2.3046784973496196E-4</v>
      </c>
    </row>
    <row r="52" spans="2:12" s="29" customFormat="1" x14ac:dyDescent="0.25">
      <c r="B52" s="30" t="s">
        <v>73</v>
      </c>
      <c r="C52" s="30" t="s">
        <v>141</v>
      </c>
      <c r="D52" s="34">
        <v>24</v>
      </c>
      <c r="E52" s="34">
        <v>22</v>
      </c>
      <c r="F52" s="34">
        <v>5</v>
      </c>
      <c r="G52" s="31">
        <f t="shared" si="4"/>
        <v>0.22727272727272727</v>
      </c>
      <c r="H52" s="34">
        <v>17</v>
      </c>
      <c r="I52" s="33">
        <f t="shared" si="5"/>
        <v>4.8</v>
      </c>
      <c r="J52" s="33">
        <f t="shared" si="6"/>
        <v>1.0909090909090908</v>
      </c>
      <c r="K52" s="32">
        <v>115443</v>
      </c>
      <c r="L52" s="35">
        <f t="shared" si="7"/>
        <v>2.0789480522855435E-4</v>
      </c>
    </row>
    <row r="53" spans="2:12" s="29" customFormat="1" x14ac:dyDescent="0.25">
      <c r="B53" s="30" t="s">
        <v>81</v>
      </c>
      <c r="C53" s="30" t="s">
        <v>142</v>
      </c>
      <c r="D53" s="34">
        <v>14</v>
      </c>
      <c r="E53" s="34">
        <v>22</v>
      </c>
      <c r="F53" s="34">
        <v>2</v>
      </c>
      <c r="G53" s="31">
        <f t="shared" si="4"/>
        <v>9.0909090909090912E-2</v>
      </c>
      <c r="H53" s="34">
        <v>20</v>
      </c>
      <c r="I53" s="33">
        <f t="shared" si="5"/>
        <v>7</v>
      </c>
      <c r="J53" s="33">
        <f t="shared" si="6"/>
        <v>0.63636363636363635</v>
      </c>
      <c r="K53" s="32">
        <v>75607</v>
      </c>
      <c r="L53" s="35">
        <f t="shared" si="7"/>
        <v>1.8516803999629665E-4</v>
      </c>
    </row>
    <row r="54" spans="2:12" s="29" customFormat="1" x14ac:dyDescent="0.25">
      <c r="B54" s="30" t="s">
        <v>81</v>
      </c>
      <c r="C54" s="30" t="s">
        <v>144</v>
      </c>
      <c r="D54" s="34">
        <v>12</v>
      </c>
      <c r="E54" s="34">
        <v>39</v>
      </c>
      <c r="F54" s="34">
        <v>5</v>
      </c>
      <c r="G54" s="31">
        <f t="shared" si="4"/>
        <v>0.12820512820512819</v>
      </c>
      <c r="H54" s="34">
        <v>34</v>
      </c>
      <c r="I54" s="33">
        <f t="shared" si="5"/>
        <v>2.4</v>
      </c>
      <c r="J54" s="33">
        <f t="shared" si="6"/>
        <v>0.30769230769230771</v>
      </c>
      <c r="K54" s="32">
        <v>75607</v>
      </c>
      <c r="L54" s="35">
        <f t="shared" si="7"/>
        <v>1.5871546285396856E-4</v>
      </c>
    </row>
    <row r="55" spans="2:12" s="29" customFormat="1" x14ac:dyDescent="0.25">
      <c r="B55" s="30" t="s">
        <v>109</v>
      </c>
      <c r="C55" s="30" t="s">
        <v>143</v>
      </c>
      <c r="D55" s="34">
        <v>23</v>
      </c>
      <c r="E55" s="34">
        <v>4</v>
      </c>
      <c r="F55" s="34">
        <v>1</v>
      </c>
      <c r="G55" s="31">
        <f t="shared" si="4"/>
        <v>0.25</v>
      </c>
      <c r="H55" s="34">
        <v>3</v>
      </c>
      <c r="I55" s="33">
        <f t="shared" si="5"/>
        <v>23</v>
      </c>
      <c r="J55" s="33">
        <f t="shared" si="6"/>
        <v>5.75</v>
      </c>
      <c r="K55" s="32">
        <v>149312</v>
      </c>
      <c r="L55" s="35">
        <f t="shared" si="7"/>
        <v>1.5403986283754823E-4</v>
      </c>
    </row>
    <row r="56" spans="2:12" s="29" customFormat="1" x14ac:dyDescent="0.25">
      <c r="B56" s="30" t="s">
        <v>96</v>
      </c>
      <c r="C56" s="30" t="s">
        <v>145</v>
      </c>
      <c r="D56" s="34">
        <v>3</v>
      </c>
      <c r="E56" s="34">
        <v>3</v>
      </c>
      <c r="F56" s="34">
        <v>2</v>
      </c>
      <c r="G56" s="31">
        <f t="shared" si="4"/>
        <v>0.66666666666666663</v>
      </c>
      <c r="H56" s="34">
        <v>1</v>
      </c>
      <c r="I56" s="33">
        <f t="shared" si="5"/>
        <v>1.5</v>
      </c>
      <c r="J56" s="33">
        <f t="shared" si="6"/>
        <v>1</v>
      </c>
      <c r="K56" s="32">
        <v>28172</v>
      </c>
      <c r="L56" s="35">
        <f t="shared" si="7"/>
        <v>1.0648871219650717E-4</v>
      </c>
    </row>
    <row r="57" spans="2:12" s="29" customFormat="1" x14ac:dyDescent="0.25">
      <c r="B57" s="30" t="s">
        <v>109</v>
      </c>
      <c r="C57" s="30" t="s">
        <v>146</v>
      </c>
      <c r="D57" s="34">
        <v>13</v>
      </c>
      <c r="E57" s="34">
        <v>24</v>
      </c>
      <c r="F57" s="34">
        <v>5</v>
      </c>
      <c r="G57" s="31">
        <f t="shared" si="4"/>
        <v>0.20833333333333334</v>
      </c>
      <c r="H57" s="34">
        <v>19</v>
      </c>
      <c r="I57" s="33">
        <f t="shared" si="5"/>
        <v>2.6</v>
      </c>
      <c r="J57" s="33">
        <f t="shared" si="6"/>
        <v>0.54166666666666663</v>
      </c>
      <c r="K57" s="32">
        <v>149312</v>
      </c>
      <c r="L57" s="35">
        <f t="shared" si="7"/>
        <v>8.7066009429918566E-5</v>
      </c>
    </row>
    <row r="58" spans="2:12" s="29" customFormat="1" x14ac:dyDescent="0.25">
      <c r="B58" s="42" t="s">
        <v>109</v>
      </c>
      <c r="C58" s="42" t="s">
        <v>147</v>
      </c>
      <c r="D58" s="43">
        <v>8</v>
      </c>
      <c r="E58" s="43">
        <v>20</v>
      </c>
      <c r="F58" s="43">
        <v>2</v>
      </c>
      <c r="G58" s="44">
        <f t="shared" si="4"/>
        <v>0.1</v>
      </c>
      <c r="H58" s="43">
        <v>18</v>
      </c>
      <c r="I58" s="45">
        <f t="shared" si="5"/>
        <v>4</v>
      </c>
      <c r="J58" s="45">
        <f t="shared" si="6"/>
        <v>0.4</v>
      </c>
      <c r="K58" s="46">
        <v>149312</v>
      </c>
      <c r="L58" s="47">
        <f t="shared" si="7"/>
        <v>5.3579082726103728E-5</v>
      </c>
    </row>
    <row r="59" spans="2:12" s="29" customFormat="1" x14ac:dyDescent="0.25">
      <c r="B59" s="6" t="s">
        <v>94</v>
      </c>
      <c r="C59" s="6" t="s">
        <v>148</v>
      </c>
      <c r="D59" s="37" t="s">
        <v>53</v>
      </c>
      <c r="E59" s="37" t="s">
        <v>53</v>
      </c>
      <c r="F59" s="37" t="s">
        <v>53</v>
      </c>
      <c r="G59" s="37" t="s">
        <v>53</v>
      </c>
      <c r="H59" s="37" t="s">
        <v>53</v>
      </c>
      <c r="I59" s="37" t="s">
        <v>53</v>
      </c>
      <c r="J59" s="37" t="s">
        <v>53</v>
      </c>
      <c r="K59" s="36">
        <v>66720</v>
      </c>
      <c r="L59" s="37" t="s">
        <v>53</v>
      </c>
    </row>
    <row r="60" spans="2:12" s="29" customFormat="1" ht="18.75" x14ac:dyDescent="0.25">
      <c r="B60" s="38"/>
      <c r="C60" s="41" t="s">
        <v>58</v>
      </c>
      <c r="D60" s="48">
        <f>SUM(D5:D59)</f>
        <v>61242</v>
      </c>
      <c r="E60" s="48">
        <f t="shared" ref="E60:H60" si="8">SUM(E5:E59)</f>
        <v>11823</v>
      </c>
      <c r="F60" s="48">
        <f t="shared" si="8"/>
        <v>2960</v>
      </c>
      <c r="G60" s="49">
        <f>F60/E60</f>
        <v>0.25035946883193777</v>
      </c>
      <c r="H60" s="48">
        <f t="shared" si="8"/>
        <v>8863</v>
      </c>
      <c r="I60" s="50">
        <f>D60/F60</f>
        <v>20.689864864864866</v>
      </c>
      <c r="J60" s="50">
        <f>D60/E60</f>
        <v>5.1799035777721389</v>
      </c>
      <c r="K60" s="39"/>
      <c r="L60" s="40"/>
    </row>
    <row r="61" spans="2:12" s="29" customFormat="1" x14ac:dyDescent="0.25"/>
    <row r="62" spans="2:12" s="29" customFormat="1" x14ac:dyDescent="0.25"/>
    <row r="63" spans="2:12" s="29" customFormat="1" x14ac:dyDescent="0.25"/>
    <row r="64" spans="2:12" s="29" customFormat="1" x14ac:dyDescent="0.25"/>
    <row r="65" s="29" customFormat="1" x14ac:dyDescent="0.25"/>
    <row r="66" s="29" customFormat="1" x14ac:dyDescent="0.25"/>
    <row r="67" s="29" customFormat="1" x14ac:dyDescent="0.25"/>
    <row r="68" s="29" customFormat="1" x14ac:dyDescent="0.25"/>
    <row r="69" s="29" customFormat="1" x14ac:dyDescent="0.25"/>
    <row r="70" s="29" customFormat="1" x14ac:dyDescent="0.25"/>
    <row r="71" s="29" customFormat="1" x14ac:dyDescent="0.25"/>
    <row r="72" s="29" customFormat="1" x14ac:dyDescent="0.25"/>
    <row r="73" s="29" customFormat="1" x14ac:dyDescent="0.25"/>
    <row r="74" s="29" customFormat="1" x14ac:dyDescent="0.25"/>
    <row r="75" s="29" customFormat="1" x14ac:dyDescent="0.25"/>
    <row r="76" s="29" customFormat="1" x14ac:dyDescent="0.25"/>
    <row r="77" s="29" customFormat="1" x14ac:dyDescent="0.25"/>
    <row r="78" s="29" customFormat="1" x14ac:dyDescent="0.25"/>
    <row r="79" s="29" customFormat="1" x14ac:dyDescent="0.25"/>
    <row r="80" s="29" customFormat="1" x14ac:dyDescent="0.25"/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  <row r="99" s="29" customFormat="1" x14ac:dyDescent="0.25"/>
    <row r="100" s="29" customFormat="1" x14ac:dyDescent="0.25"/>
    <row r="101" s="29" customFormat="1" x14ac:dyDescent="0.25"/>
    <row r="102" s="29" customFormat="1" x14ac:dyDescent="0.25"/>
    <row r="103" s="29" customFormat="1" x14ac:dyDescent="0.25"/>
    <row r="104" s="29" customFormat="1" x14ac:dyDescent="0.25"/>
    <row r="105" s="29" customFormat="1" x14ac:dyDescent="0.25"/>
    <row r="106" s="29" customFormat="1" x14ac:dyDescent="0.25"/>
    <row r="107" s="29" customFormat="1" x14ac:dyDescent="0.25"/>
    <row r="108" s="29" customFormat="1" x14ac:dyDescent="0.25"/>
    <row r="109" s="29" customFormat="1" x14ac:dyDescent="0.25"/>
    <row r="110" s="29" customFormat="1" x14ac:dyDescent="0.25"/>
    <row r="111" s="29" customFormat="1" x14ac:dyDescent="0.25"/>
    <row r="112" s="29" customFormat="1" x14ac:dyDescent="0.25"/>
    <row r="113" s="29" customFormat="1" x14ac:dyDescent="0.25"/>
    <row r="114" s="29" customFormat="1" x14ac:dyDescent="0.25"/>
    <row r="115" s="29" customFormat="1" x14ac:dyDescent="0.25"/>
    <row r="116" s="29" customFormat="1" x14ac:dyDescent="0.25"/>
    <row r="117" s="29" customFormat="1" x14ac:dyDescent="0.25"/>
    <row r="118" s="29" customFormat="1" x14ac:dyDescent="0.25"/>
    <row r="119" s="29" customFormat="1" x14ac:dyDescent="0.25"/>
    <row r="120" s="29" customFormat="1" x14ac:dyDescent="0.25"/>
    <row r="121" s="29" customFormat="1" x14ac:dyDescent="0.25"/>
    <row r="122" s="29" customFormat="1" x14ac:dyDescent="0.25"/>
    <row r="123" s="29" customFormat="1" x14ac:dyDescent="0.25"/>
    <row r="124" s="29" customFormat="1" x14ac:dyDescent="0.25"/>
    <row r="125" s="29" customFormat="1" x14ac:dyDescent="0.25"/>
    <row r="126" s="29" customFormat="1" x14ac:dyDescent="0.25"/>
    <row r="127" s="29" customFormat="1" x14ac:dyDescent="0.25"/>
    <row r="128" s="29" customFormat="1" x14ac:dyDescent="0.25"/>
    <row r="129" s="29" customFormat="1" x14ac:dyDescent="0.25"/>
    <row r="130" s="29" customFormat="1" x14ac:dyDescent="0.25"/>
    <row r="131" s="29" customFormat="1" x14ac:dyDescent="0.25"/>
    <row r="132" s="29" customFormat="1" x14ac:dyDescent="0.25"/>
    <row r="133" s="29" customFormat="1" x14ac:dyDescent="0.25"/>
    <row r="134" s="29" customFormat="1" x14ac:dyDescent="0.25"/>
    <row r="135" s="29" customFormat="1" x14ac:dyDescent="0.25"/>
    <row r="136" s="29" customFormat="1" x14ac:dyDescent="0.25"/>
    <row r="137" s="29" customFormat="1" x14ac:dyDescent="0.25"/>
    <row r="138" s="29" customFormat="1" x14ac:dyDescent="0.25"/>
    <row r="139" s="29" customFormat="1" x14ac:dyDescent="0.25"/>
    <row r="140" s="29" customFormat="1" x14ac:dyDescent="0.25"/>
    <row r="141" s="29" customFormat="1" x14ac:dyDescent="0.25"/>
    <row r="142" s="29" customFormat="1" x14ac:dyDescent="0.25"/>
    <row r="143" s="29" customFormat="1" x14ac:dyDescent="0.25"/>
    <row r="144" s="29" customFormat="1" x14ac:dyDescent="0.25"/>
    <row r="145" s="29" customFormat="1" x14ac:dyDescent="0.25"/>
    <row r="146" s="29" customFormat="1" x14ac:dyDescent="0.25"/>
    <row r="147" s="29" customFormat="1" x14ac:dyDescent="0.25"/>
    <row r="148" s="29" customFormat="1" x14ac:dyDescent="0.25"/>
    <row r="149" s="29" customFormat="1" x14ac:dyDescent="0.25"/>
    <row r="150" s="29" customFormat="1" x14ac:dyDescent="0.25"/>
    <row r="151" s="29" customFormat="1" x14ac:dyDescent="0.25"/>
    <row r="152" s="29" customFormat="1" x14ac:dyDescent="0.25"/>
    <row r="153" s="29" customFormat="1" x14ac:dyDescent="0.25"/>
    <row r="154" s="29" customFormat="1" x14ac:dyDescent="0.25"/>
    <row r="155" s="29" customFormat="1" x14ac:dyDescent="0.25"/>
    <row r="156" s="29" customFormat="1" x14ac:dyDescent="0.25"/>
    <row r="157" s="29" customFormat="1" x14ac:dyDescent="0.25"/>
    <row r="158" s="29" customFormat="1" x14ac:dyDescent="0.25"/>
    <row r="159" s="29" customFormat="1" x14ac:dyDescent="0.25"/>
    <row r="160" s="29" customFormat="1" x14ac:dyDescent="0.25"/>
    <row r="161" s="29" customFormat="1" x14ac:dyDescent="0.25"/>
    <row r="162" s="29" customFormat="1" x14ac:dyDescent="0.25"/>
    <row r="163" s="29" customFormat="1" x14ac:dyDescent="0.25"/>
    <row r="164" s="29" customFormat="1" x14ac:dyDescent="0.25"/>
    <row r="165" s="29" customFormat="1" x14ac:dyDescent="0.25"/>
    <row r="166" s="29" customFormat="1" x14ac:dyDescent="0.25"/>
    <row r="167" s="29" customFormat="1" x14ac:dyDescent="0.25"/>
    <row r="168" s="29" customFormat="1" x14ac:dyDescent="0.25"/>
    <row r="169" s="29" customFormat="1" x14ac:dyDescent="0.25"/>
    <row r="170" s="29" customFormat="1" x14ac:dyDescent="0.25"/>
    <row r="171" s="29" customFormat="1" x14ac:dyDescent="0.25"/>
    <row r="172" s="29" customFormat="1" x14ac:dyDescent="0.25"/>
    <row r="173" s="29" customFormat="1" x14ac:dyDescent="0.25"/>
    <row r="174" s="29" customFormat="1" x14ac:dyDescent="0.25"/>
    <row r="175" s="29" customFormat="1" x14ac:dyDescent="0.25"/>
    <row r="176" s="29" customFormat="1" x14ac:dyDescent="0.25"/>
    <row r="177" s="29" customFormat="1" x14ac:dyDescent="0.25"/>
    <row r="178" s="29" customFormat="1" x14ac:dyDescent="0.25"/>
    <row r="179" s="29" customFormat="1" x14ac:dyDescent="0.25"/>
    <row r="180" s="29" customFormat="1" x14ac:dyDescent="0.25"/>
    <row r="181" s="29" customFormat="1" x14ac:dyDescent="0.25"/>
    <row r="182" s="29" customFormat="1" x14ac:dyDescent="0.25"/>
    <row r="183" s="29" customFormat="1" x14ac:dyDescent="0.25"/>
    <row r="184" s="29" customFormat="1" x14ac:dyDescent="0.25"/>
    <row r="185" s="29" customFormat="1" x14ac:dyDescent="0.25"/>
    <row r="186" s="29" customFormat="1" x14ac:dyDescent="0.25"/>
    <row r="187" s="29" customFormat="1" x14ac:dyDescent="0.25"/>
    <row r="188" s="29" customFormat="1" x14ac:dyDescent="0.25"/>
    <row r="189" s="29" customFormat="1" x14ac:dyDescent="0.25"/>
    <row r="190" s="29" customFormat="1" x14ac:dyDescent="0.25"/>
    <row r="191" s="29" customFormat="1" x14ac:dyDescent="0.25"/>
    <row r="192" s="29" customFormat="1" x14ac:dyDescent="0.25"/>
    <row r="193" s="29" customFormat="1" x14ac:dyDescent="0.25"/>
    <row r="194" s="29" customFormat="1" x14ac:dyDescent="0.25"/>
    <row r="195" s="29" customFormat="1" x14ac:dyDescent="0.25"/>
    <row r="196" s="29" customFormat="1" x14ac:dyDescent="0.25"/>
    <row r="197" s="29" customFormat="1" x14ac:dyDescent="0.25"/>
    <row r="198" s="29" customFormat="1" x14ac:dyDescent="0.25"/>
    <row r="199" s="29" customFormat="1" x14ac:dyDescent="0.25"/>
    <row r="200" s="29" customFormat="1" x14ac:dyDescent="0.25"/>
    <row r="201" s="29" customFormat="1" x14ac:dyDescent="0.25"/>
    <row r="202" s="29" customFormat="1" x14ac:dyDescent="0.25"/>
    <row r="203" s="29" customFormat="1" x14ac:dyDescent="0.25"/>
    <row r="204" s="29" customFormat="1" x14ac:dyDescent="0.25"/>
    <row r="205" s="29" customFormat="1" x14ac:dyDescent="0.25"/>
    <row r="206" s="29" customFormat="1" x14ac:dyDescent="0.25"/>
    <row r="207" s="29" customFormat="1" x14ac:dyDescent="0.25"/>
    <row r="208" s="29" customFormat="1" x14ac:dyDescent="0.25"/>
    <row r="209" s="29" customFormat="1" x14ac:dyDescent="0.25"/>
    <row r="210" s="29" customFormat="1" x14ac:dyDescent="0.25"/>
    <row r="211" s="29" customFormat="1" x14ac:dyDescent="0.25"/>
    <row r="212" s="29" customFormat="1" x14ac:dyDescent="0.25"/>
    <row r="213" s="29" customFormat="1" x14ac:dyDescent="0.25"/>
    <row r="214" s="29" customFormat="1" x14ac:dyDescent="0.25"/>
    <row r="215" s="29" customFormat="1" x14ac:dyDescent="0.25"/>
    <row r="216" s="29" customFormat="1" x14ac:dyDescent="0.25"/>
    <row r="217" s="29" customFormat="1" x14ac:dyDescent="0.25"/>
    <row r="218" s="29" customFormat="1" x14ac:dyDescent="0.25"/>
    <row r="219" s="29" customFormat="1" x14ac:dyDescent="0.25"/>
    <row r="220" s="29" customFormat="1" x14ac:dyDescent="0.25"/>
    <row r="221" s="29" customFormat="1" x14ac:dyDescent="0.25"/>
    <row r="222" s="29" customFormat="1" x14ac:dyDescent="0.25"/>
    <row r="223" s="29" customFormat="1" x14ac:dyDescent="0.25"/>
    <row r="224" s="29" customFormat="1" x14ac:dyDescent="0.25"/>
    <row r="225" s="29" customFormat="1" x14ac:dyDescent="0.25"/>
    <row r="226" s="29" customFormat="1" x14ac:dyDescent="0.25"/>
    <row r="227" s="29" customFormat="1" x14ac:dyDescent="0.25"/>
    <row r="228" s="29" customFormat="1" x14ac:dyDescent="0.25"/>
    <row r="229" s="29" customFormat="1" x14ac:dyDescent="0.25"/>
    <row r="230" s="29" customFormat="1" x14ac:dyDescent="0.25"/>
    <row r="231" s="29" customFormat="1" x14ac:dyDescent="0.25"/>
    <row r="232" s="29" customFormat="1" x14ac:dyDescent="0.25"/>
    <row r="233" s="29" customFormat="1" x14ac:dyDescent="0.25"/>
    <row r="234" s="29" customFormat="1" x14ac:dyDescent="0.25"/>
    <row r="235" s="29" customFormat="1" x14ac:dyDescent="0.25"/>
    <row r="236" s="29" customFormat="1" x14ac:dyDescent="0.25"/>
    <row r="237" s="29" customFormat="1" x14ac:dyDescent="0.25"/>
    <row r="238" s="29" customFormat="1" x14ac:dyDescent="0.25"/>
    <row r="239" s="29" customFormat="1" x14ac:dyDescent="0.25"/>
    <row r="240" s="29" customFormat="1" x14ac:dyDescent="0.25"/>
    <row r="241" s="29" customFormat="1" x14ac:dyDescent="0.25"/>
    <row r="242" s="29" customFormat="1" x14ac:dyDescent="0.25"/>
    <row r="243" s="29" customFormat="1" x14ac:dyDescent="0.25"/>
    <row r="244" s="29" customFormat="1" x14ac:dyDescent="0.25"/>
    <row r="245" s="29" customFormat="1" x14ac:dyDescent="0.25"/>
    <row r="246" s="29" customFormat="1" x14ac:dyDescent="0.25"/>
    <row r="247" s="29" customFormat="1" x14ac:dyDescent="0.25"/>
    <row r="248" s="29" customFormat="1" x14ac:dyDescent="0.25"/>
    <row r="249" s="29" customFormat="1" x14ac:dyDescent="0.25"/>
    <row r="250" s="29" customFormat="1" x14ac:dyDescent="0.25"/>
    <row r="251" s="29" customFormat="1" x14ac:dyDescent="0.25"/>
    <row r="252" s="29" customFormat="1" x14ac:dyDescent="0.25"/>
    <row r="253" s="29" customFormat="1" x14ac:dyDescent="0.25"/>
    <row r="254" s="29" customFormat="1" x14ac:dyDescent="0.25"/>
    <row r="255" s="29" customFormat="1" x14ac:dyDescent="0.25"/>
    <row r="256" s="29" customFormat="1" x14ac:dyDescent="0.25"/>
    <row r="257" s="29" customFormat="1" x14ac:dyDescent="0.25"/>
    <row r="258" s="29" customFormat="1" x14ac:dyDescent="0.25"/>
    <row r="259" s="29" customFormat="1" x14ac:dyDescent="0.25"/>
    <row r="260" s="29" customFormat="1" x14ac:dyDescent="0.25"/>
    <row r="261" s="29" customFormat="1" x14ac:dyDescent="0.25"/>
    <row r="262" s="29" customFormat="1" x14ac:dyDescent="0.25"/>
    <row r="263" s="29" customFormat="1" x14ac:dyDescent="0.25"/>
    <row r="264" s="29" customFormat="1" x14ac:dyDescent="0.25"/>
    <row r="265" s="29" customFormat="1" x14ac:dyDescent="0.25"/>
    <row r="266" s="29" customFormat="1" x14ac:dyDescent="0.25"/>
    <row r="267" s="29" customFormat="1" x14ac:dyDescent="0.25"/>
    <row r="268" s="29" customFormat="1" x14ac:dyDescent="0.25"/>
    <row r="269" s="29" customFormat="1" x14ac:dyDescent="0.25"/>
    <row r="270" s="29" customFormat="1" x14ac:dyDescent="0.25"/>
    <row r="271" s="29" customFormat="1" x14ac:dyDescent="0.25"/>
    <row r="272" s="29" customFormat="1" x14ac:dyDescent="0.25"/>
    <row r="273" s="29" customFormat="1" x14ac:dyDescent="0.25"/>
    <row r="274" s="29" customFormat="1" x14ac:dyDescent="0.25"/>
    <row r="275" s="29" customFormat="1" x14ac:dyDescent="0.25"/>
    <row r="276" s="29" customFormat="1" x14ac:dyDescent="0.25"/>
    <row r="277" s="29" customFormat="1" x14ac:dyDescent="0.25"/>
    <row r="278" s="29" customFormat="1" x14ac:dyDescent="0.25"/>
    <row r="279" s="29" customFormat="1" x14ac:dyDescent="0.25"/>
    <row r="280" s="29" customFormat="1" x14ac:dyDescent="0.25"/>
    <row r="281" s="29" customFormat="1" x14ac:dyDescent="0.25"/>
    <row r="282" s="29" customFormat="1" x14ac:dyDescent="0.25"/>
    <row r="283" s="29" customFormat="1" x14ac:dyDescent="0.25"/>
    <row r="284" s="29" customFormat="1" x14ac:dyDescent="0.25"/>
    <row r="285" s="29" customFormat="1" x14ac:dyDescent="0.25"/>
    <row r="286" s="29" customFormat="1" x14ac:dyDescent="0.25"/>
    <row r="287" s="29" customFormat="1" x14ac:dyDescent="0.25"/>
    <row r="288" s="29" customFormat="1" x14ac:dyDescent="0.25"/>
    <row r="289" s="29" customFormat="1" x14ac:dyDescent="0.25"/>
    <row r="290" s="29" customFormat="1" x14ac:dyDescent="0.25"/>
    <row r="291" s="29" customFormat="1" x14ac:dyDescent="0.25"/>
    <row r="292" s="29" customFormat="1" x14ac:dyDescent="0.25"/>
    <row r="293" s="29" customFormat="1" x14ac:dyDescent="0.25"/>
    <row r="294" s="29" customFormat="1" x14ac:dyDescent="0.25"/>
    <row r="295" s="29" customFormat="1" x14ac:dyDescent="0.25"/>
    <row r="296" s="29" customFormat="1" x14ac:dyDescent="0.25"/>
    <row r="297" s="29" customFormat="1" x14ac:dyDescent="0.25"/>
    <row r="298" s="29" customFormat="1" x14ac:dyDescent="0.25"/>
    <row r="299" s="29" customFormat="1" x14ac:dyDescent="0.25"/>
    <row r="300" s="29" customFormat="1" x14ac:dyDescent="0.25"/>
    <row r="301" s="29" customFormat="1" x14ac:dyDescent="0.25"/>
    <row r="302" s="29" customFormat="1" x14ac:dyDescent="0.25"/>
    <row r="303" s="29" customFormat="1" x14ac:dyDescent="0.25"/>
    <row r="304" s="29" customFormat="1" x14ac:dyDescent="0.25"/>
    <row r="305" s="29" customFormat="1" x14ac:dyDescent="0.25"/>
    <row r="306" s="29" customFormat="1" x14ac:dyDescent="0.25"/>
    <row r="307" s="29" customFormat="1" x14ac:dyDescent="0.25"/>
    <row r="308" s="29" customFormat="1" x14ac:dyDescent="0.25"/>
    <row r="309" s="29" customFormat="1" x14ac:dyDescent="0.25"/>
    <row r="310" s="29" customFormat="1" x14ac:dyDescent="0.25"/>
    <row r="311" s="29" customFormat="1" x14ac:dyDescent="0.25"/>
    <row r="312" s="29" customFormat="1" x14ac:dyDescent="0.25"/>
    <row r="313" s="29" customFormat="1" x14ac:dyDescent="0.25"/>
    <row r="314" s="29" customFormat="1" x14ac:dyDescent="0.25"/>
    <row r="315" s="29" customFormat="1" x14ac:dyDescent="0.25"/>
    <row r="316" s="29" customFormat="1" x14ac:dyDescent="0.25"/>
    <row r="317" s="29" customFormat="1" x14ac:dyDescent="0.25"/>
    <row r="318" s="29" customFormat="1" x14ac:dyDescent="0.25"/>
    <row r="319" s="29" customFormat="1" x14ac:dyDescent="0.25"/>
    <row r="320" s="29" customFormat="1" x14ac:dyDescent="0.25"/>
    <row r="321" s="29" customFormat="1" x14ac:dyDescent="0.25"/>
    <row r="322" s="29" customFormat="1" x14ac:dyDescent="0.25"/>
    <row r="323" s="29" customFormat="1" x14ac:dyDescent="0.25"/>
    <row r="324" s="29" customFormat="1" x14ac:dyDescent="0.25"/>
    <row r="325" s="29" customFormat="1" x14ac:dyDescent="0.25"/>
    <row r="326" s="29" customFormat="1" x14ac:dyDescent="0.25"/>
    <row r="327" s="29" customFormat="1" x14ac:dyDescent="0.25"/>
    <row r="328" s="29" customFormat="1" x14ac:dyDescent="0.25"/>
    <row r="329" s="29" customFormat="1" x14ac:dyDescent="0.25"/>
    <row r="330" s="29" customFormat="1" x14ac:dyDescent="0.25"/>
    <row r="331" s="29" customFormat="1" x14ac:dyDescent="0.25"/>
    <row r="332" s="29" customFormat="1" x14ac:dyDescent="0.25"/>
    <row r="333" s="29" customFormat="1" x14ac:dyDescent="0.25"/>
    <row r="334" s="29" customFormat="1" x14ac:dyDescent="0.25"/>
    <row r="335" s="29" customFormat="1" x14ac:dyDescent="0.25"/>
    <row r="336" s="29" customFormat="1" x14ac:dyDescent="0.25"/>
    <row r="337" s="29" customFormat="1" x14ac:dyDescent="0.25"/>
    <row r="338" s="29" customFormat="1" x14ac:dyDescent="0.25"/>
    <row r="339" s="29" customFormat="1" x14ac:dyDescent="0.25"/>
    <row r="340" s="29" customFormat="1" x14ac:dyDescent="0.25"/>
    <row r="341" s="29" customFormat="1" x14ac:dyDescent="0.25"/>
    <row r="342" s="29" customFormat="1" x14ac:dyDescent="0.25"/>
    <row r="343" s="29" customFormat="1" x14ac:dyDescent="0.25"/>
    <row r="344" s="29" customFormat="1" x14ac:dyDescent="0.25"/>
    <row r="345" s="29" customFormat="1" x14ac:dyDescent="0.25"/>
    <row r="346" s="29" customFormat="1" x14ac:dyDescent="0.25"/>
  </sheetData>
  <mergeCells count="3">
    <mergeCell ref="B3:C3"/>
    <mergeCell ref="B2:C2"/>
    <mergeCell ref="D2:L2"/>
  </mergeCells>
  <phoneticPr fontId="21" type="noConversion"/>
  <pageMargins left="0.7" right="0.7" top="0.75" bottom="0.75" header="0.3" footer="0.3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21"/>
  <sheetViews>
    <sheetView tabSelected="1" workbookViewId="0">
      <pane xSplit="4" ySplit="4" topLeftCell="E185" activePane="bottomRight" state="frozen"/>
      <selection pane="topRight" activeCell="D1" sqref="D1"/>
      <selection pane="bottomLeft" activeCell="A4" sqref="A4"/>
      <selection pane="bottomRight" activeCell="B4" sqref="B4:M4"/>
    </sheetView>
  </sheetViews>
  <sheetFormatPr baseColWidth="10" defaultRowHeight="15.75" x14ac:dyDescent="0.25"/>
  <cols>
    <col min="1" max="1" width="2.5" customWidth="1"/>
    <col min="2" max="2" width="16.875" customWidth="1"/>
    <col min="4" max="4" width="41.5" customWidth="1"/>
    <col min="5" max="5" width="16.5" customWidth="1"/>
    <col min="9" max="9" width="11.5" customWidth="1"/>
  </cols>
  <sheetData>
    <row r="1" spans="1:15" x14ac:dyDescent="0.25">
      <c r="A1" s="29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87.95" customHeight="1" x14ac:dyDescent="0.35">
      <c r="A2" s="29"/>
      <c r="B2" s="127" t="s">
        <v>160</v>
      </c>
      <c r="C2" s="128"/>
      <c r="D2" s="128"/>
      <c r="E2" s="129" t="s">
        <v>71</v>
      </c>
      <c r="F2" s="130"/>
      <c r="G2" s="130"/>
      <c r="H2" s="130"/>
      <c r="I2" s="130"/>
      <c r="J2" s="130"/>
      <c r="K2" s="130"/>
      <c r="L2" s="130"/>
      <c r="M2" s="130"/>
    </row>
    <row r="3" spans="1:15" ht="81" customHeight="1" x14ac:dyDescent="0.25">
      <c r="A3" s="29"/>
      <c r="B3" s="131" t="s">
        <v>159</v>
      </c>
      <c r="C3" s="132"/>
      <c r="D3" s="133"/>
      <c r="E3" s="66" t="s">
        <v>44</v>
      </c>
      <c r="F3" s="67" t="s">
        <v>45</v>
      </c>
      <c r="G3" s="68" t="s">
        <v>46</v>
      </c>
      <c r="H3" s="111" t="s">
        <v>47</v>
      </c>
      <c r="I3" s="69" t="s">
        <v>48</v>
      </c>
      <c r="J3" s="70" t="s">
        <v>49</v>
      </c>
      <c r="K3" s="70" t="s">
        <v>50</v>
      </c>
      <c r="L3" s="71" t="s">
        <v>51</v>
      </c>
      <c r="M3" s="71" t="s">
        <v>52</v>
      </c>
    </row>
    <row r="4" spans="1:15" ht="15" customHeight="1" x14ac:dyDescent="0.25">
      <c r="A4" s="29"/>
      <c r="B4" s="72" t="s">
        <v>72</v>
      </c>
      <c r="C4" s="72" t="s">
        <v>161</v>
      </c>
      <c r="D4" s="72" t="s">
        <v>59</v>
      </c>
      <c r="E4" s="1" t="s">
        <v>60</v>
      </c>
      <c r="F4" s="2" t="s">
        <v>61</v>
      </c>
      <c r="G4" s="26" t="s">
        <v>62</v>
      </c>
      <c r="H4" s="112" t="s">
        <v>63</v>
      </c>
      <c r="I4" s="1" t="s">
        <v>64</v>
      </c>
      <c r="J4" s="27" t="s">
        <v>65</v>
      </c>
      <c r="K4" s="27" t="s">
        <v>66</v>
      </c>
      <c r="L4" s="71" t="s">
        <v>67</v>
      </c>
      <c r="M4" s="71" t="s">
        <v>68</v>
      </c>
    </row>
    <row r="5" spans="1:15" ht="15" customHeight="1" x14ac:dyDescent="0.25">
      <c r="A5" s="29"/>
      <c r="B5" s="73" t="s">
        <v>81</v>
      </c>
      <c r="C5" s="74">
        <v>8</v>
      </c>
      <c r="D5" s="75" t="s">
        <v>162</v>
      </c>
      <c r="E5" s="17">
        <v>4585</v>
      </c>
      <c r="F5" s="76">
        <v>454</v>
      </c>
      <c r="G5" s="76">
        <v>132</v>
      </c>
      <c r="H5" s="113">
        <f t="shared" ref="H5:H36" si="0">(G5/F5)</f>
        <v>0.29074889867841408</v>
      </c>
      <c r="I5" s="76">
        <v>322</v>
      </c>
      <c r="J5" s="16">
        <f t="shared" ref="J5:J36" si="1">E5/G5</f>
        <v>34.734848484848484</v>
      </c>
      <c r="K5" s="16">
        <f t="shared" ref="K5:K36" si="2">E5/F5</f>
        <v>10.099118942731277</v>
      </c>
      <c r="L5" s="9">
        <v>5817</v>
      </c>
      <c r="M5" s="77">
        <f t="shared" ref="M5:M36" si="3">E5/L5</f>
        <v>0.78820697954271957</v>
      </c>
    </row>
    <row r="6" spans="1:15" x14ac:dyDescent="0.25">
      <c r="A6" s="29"/>
      <c r="B6" s="73" t="s">
        <v>163</v>
      </c>
      <c r="C6" s="74">
        <v>3</v>
      </c>
      <c r="D6" s="75" t="s">
        <v>164</v>
      </c>
      <c r="E6" s="17">
        <v>4206</v>
      </c>
      <c r="F6" s="76">
        <v>22</v>
      </c>
      <c r="G6" s="76">
        <v>19</v>
      </c>
      <c r="H6" s="113">
        <f t="shared" si="0"/>
        <v>0.86363636363636365</v>
      </c>
      <c r="I6" s="76">
        <v>3</v>
      </c>
      <c r="J6" s="16">
        <f t="shared" si="1"/>
        <v>221.36842105263159</v>
      </c>
      <c r="K6" s="16">
        <f t="shared" si="2"/>
        <v>191.18181818181819</v>
      </c>
      <c r="L6" s="9">
        <v>5603</v>
      </c>
      <c r="M6" s="77">
        <f t="shared" si="3"/>
        <v>0.75066928431197577</v>
      </c>
    </row>
    <row r="7" spans="1:15" x14ac:dyDescent="0.25">
      <c r="A7" s="29"/>
      <c r="B7" s="73" t="s">
        <v>138</v>
      </c>
      <c r="C7" s="74">
        <v>4</v>
      </c>
      <c r="D7" s="75" t="s">
        <v>165</v>
      </c>
      <c r="E7" s="17">
        <v>4406</v>
      </c>
      <c r="F7" s="76">
        <v>69</v>
      </c>
      <c r="G7" s="76">
        <v>45</v>
      </c>
      <c r="H7" s="113">
        <f t="shared" si="0"/>
        <v>0.65217391304347827</v>
      </c>
      <c r="I7" s="76">
        <v>24</v>
      </c>
      <c r="J7" s="16">
        <f t="shared" si="1"/>
        <v>97.911111111111111</v>
      </c>
      <c r="K7" s="16">
        <f t="shared" si="2"/>
        <v>63.855072463768117</v>
      </c>
      <c r="L7" s="9">
        <v>6204</v>
      </c>
      <c r="M7" s="77">
        <f t="shared" si="3"/>
        <v>0.71018697614442294</v>
      </c>
    </row>
    <row r="8" spans="1:15" x14ac:dyDescent="0.25">
      <c r="A8" s="29"/>
      <c r="B8" s="73" t="s">
        <v>81</v>
      </c>
      <c r="C8" s="74">
        <v>11</v>
      </c>
      <c r="D8" s="75" t="s">
        <v>166</v>
      </c>
      <c r="E8" s="17">
        <v>4177</v>
      </c>
      <c r="F8" s="76">
        <v>455</v>
      </c>
      <c r="G8" s="76">
        <v>123</v>
      </c>
      <c r="H8" s="113">
        <f t="shared" si="0"/>
        <v>0.27032967032967031</v>
      </c>
      <c r="I8" s="76">
        <v>332</v>
      </c>
      <c r="J8" s="16">
        <f t="shared" si="1"/>
        <v>33.959349593495936</v>
      </c>
      <c r="K8" s="16">
        <f t="shared" si="2"/>
        <v>9.1802197802197796</v>
      </c>
      <c r="L8" s="9">
        <v>6497</v>
      </c>
      <c r="M8" s="77">
        <f t="shared" si="3"/>
        <v>0.64291211328305375</v>
      </c>
    </row>
    <row r="9" spans="1:15" x14ac:dyDescent="0.25">
      <c r="A9" s="29"/>
      <c r="B9" s="73" t="s">
        <v>109</v>
      </c>
      <c r="C9" s="74">
        <v>1</v>
      </c>
      <c r="D9" s="75" t="s">
        <v>167</v>
      </c>
      <c r="E9" s="17">
        <v>3680</v>
      </c>
      <c r="F9" s="76">
        <v>353</v>
      </c>
      <c r="G9" s="76">
        <v>63</v>
      </c>
      <c r="H9" s="113">
        <f t="shared" si="0"/>
        <v>0.17847025495750707</v>
      </c>
      <c r="I9" s="76">
        <v>290</v>
      </c>
      <c r="J9" s="16">
        <f t="shared" si="1"/>
        <v>58.412698412698411</v>
      </c>
      <c r="K9" s="16">
        <f t="shared" si="2"/>
        <v>10.424929178470254</v>
      </c>
      <c r="L9" s="9">
        <v>6071</v>
      </c>
      <c r="M9" s="77">
        <f t="shared" si="3"/>
        <v>0.60616043485422499</v>
      </c>
    </row>
    <row r="10" spans="1:15" x14ac:dyDescent="0.25">
      <c r="A10" s="29"/>
      <c r="B10" s="73" t="s">
        <v>168</v>
      </c>
      <c r="C10" s="74">
        <v>6</v>
      </c>
      <c r="D10" s="75" t="s">
        <v>169</v>
      </c>
      <c r="E10" s="17">
        <v>3216</v>
      </c>
      <c r="F10" s="76">
        <v>24</v>
      </c>
      <c r="G10" s="76">
        <v>17</v>
      </c>
      <c r="H10" s="113">
        <f t="shared" si="0"/>
        <v>0.70833333333333337</v>
      </c>
      <c r="I10" s="76">
        <v>7</v>
      </c>
      <c r="J10" s="16">
        <f t="shared" si="1"/>
        <v>189.1764705882353</v>
      </c>
      <c r="K10" s="16">
        <f t="shared" si="2"/>
        <v>134</v>
      </c>
      <c r="L10" s="9">
        <v>5312</v>
      </c>
      <c r="M10" s="77">
        <f t="shared" si="3"/>
        <v>0.60542168674698793</v>
      </c>
    </row>
    <row r="11" spans="1:15" x14ac:dyDescent="0.25">
      <c r="A11" s="29"/>
      <c r="B11" s="73" t="s">
        <v>79</v>
      </c>
      <c r="C11" s="74">
        <v>4</v>
      </c>
      <c r="D11" s="75" t="s">
        <v>170</v>
      </c>
      <c r="E11" s="17">
        <v>3528</v>
      </c>
      <c r="F11" s="76">
        <v>77</v>
      </c>
      <c r="G11" s="76">
        <v>34</v>
      </c>
      <c r="H11" s="113">
        <f t="shared" si="0"/>
        <v>0.44155844155844154</v>
      </c>
      <c r="I11" s="76">
        <v>43</v>
      </c>
      <c r="J11" s="16">
        <f t="shared" si="1"/>
        <v>103.76470588235294</v>
      </c>
      <c r="K11" s="16">
        <f t="shared" si="2"/>
        <v>45.81818181818182</v>
      </c>
      <c r="L11" s="9">
        <v>5948</v>
      </c>
      <c r="M11" s="77">
        <f t="shared" si="3"/>
        <v>0.59314055144586419</v>
      </c>
    </row>
    <row r="12" spans="1:15" x14ac:dyDescent="0.25">
      <c r="A12" s="29"/>
      <c r="B12" s="73" t="s">
        <v>102</v>
      </c>
      <c r="C12" s="74">
        <v>6</v>
      </c>
      <c r="D12" s="75" t="s">
        <v>171</v>
      </c>
      <c r="E12" s="17">
        <v>3456</v>
      </c>
      <c r="F12" s="76">
        <v>177</v>
      </c>
      <c r="G12" s="76">
        <v>94</v>
      </c>
      <c r="H12" s="113">
        <f t="shared" si="0"/>
        <v>0.53107344632768361</v>
      </c>
      <c r="I12" s="76">
        <v>83</v>
      </c>
      <c r="J12" s="16">
        <f t="shared" si="1"/>
        <v>36.765957446808514</v>
      </c>
      <c r="K12" s="16">
        <f t="shared" si="2"/>
        <v>19.525423728813561</v>
      </c>
      <c r="L12" s="9">
        <v>6256</v>
      </c>
      <c r="M12" s="77">
        <f t="shared" si="3"/>
        <v>0.55242966751918154</v>
      </c>
    </row>
    <row r="13" spans="1:15" x14ac:dyDescent="0.25">
      <c r="A13" s="29"/>
      <c r="B13" s="73" t="s">
        <v>118</v>
      </c>
      <c r="C13" s="74">
        <v>4</v>
      </c>
      <c r="D13" s="75" t="s">
        <v>172</v>
      </c>
      <c r="E13" s="17">
        <v>3231</v>
      </c>
      <c r="F13" s="76">
        <v>151</v>
      </c>
      <c r="G13" s="76">
        <v>67</v>
      </c>
      <c r="H13" s="113">
        <f t="shared" si="0"/>
        <v>0.44370860927152317</v>
      </c>
      <c r="I13" s="76">
        <v>84</v>
      </c>
      <c r="J13" s="16">
        <f t="shared" si="1"/>
        <v>48.223880597014926</v>
      </c>
      <c r="K13" s="16">
        <f t="shared" si="2"/>
        <v>21.397350993377483</v>
      </c>
      <c r="L13" s="9">
        <v>6122</v>
      </c>
      <c r="M13" s="77">
        <f t="shared" si="3"/>
        <v>0.52776870303822276</v>
      </c>
    </row>
    <row r="14" spans="1:15" x14ac:dyDescent="0.25">
      <c r="A14" s="29"/>
      <c r="B14" s="73" t="s">
        <v>94</v>
      </c>
      <c r="C14" s="74">
        <v>10</v>
      </c>
      <c r="D14" s="75" t="s">
        <v>173</v>
      </c>
      <c r="E14" s="17">
        <v>3177</v>
      </c>
      <c r="F14" s="76">
        <v>402</v>
      </c>
      <c r="G14" s="76">
        <v>145</v>
      </c>
      <c r="H14" s="113">
        <f t="shared" si="0"/>
        <v>0.36069651741293535</v>
      </c>
      <c r="I14" s="76">
        <v>257</v>
      </c>
      <c r="J14" s="16">
        <f t="shared" si="1"/>
        <v>21.910344827586208</v>
      </c>
      <c r="K14" s="16">
        <f t="shared" si="2"/>
        <v>7.9029850746268657</v>
      </c>
      <c r="L14" s="9">
        <v>6037</v>
      </c>
      <c r="M14" s="77">
        <f t="shared" si="3"/>
        <v>0.52625476229915524</v>
      </c>
    </row>
    <row r="15" spans="1:15" x14ac:dyDescent="0.25">
      <c r="A15" s="29"/>
      <c r="B15" s="73" t="s">
        <v>118</v>
      </c>
      <c r="C15" s="74">
        <v>6</v>
      </c>
      <c r="D15" s="75" t="s">
        <v>174</v>
      </c>
      <c r="E15" s="17">
        <v>3049</v>
      </c>
      <c r="F15" s="76">
        <v>140</v>
      </c>
      <c r="G15" s="76">
        <v>60</v>
      </c>
      <c r="H15" s="113">
        <f t="shared" si="0"/>
        <v>0.42857142857142855</v>
      </c>
      <c r="I15" s="76">
        <v>80</v>
      </c>
      <c r="J15" s="16">
        <f t="shared" si="1"/>
        <v>50.81666666666667</v>
      </c>
      <c r="K15" s="16">
        <f t="shared" si="2"/>
        <v>21.778571428571428</v>
      </c>
      <c r="L15" s="9">
        <v>5800</v>
      </c>
      <c r="M15" s="77">
        <f t="shared" si="3"/>
        <v>0.52568965517241384</v>
      </c>
    </row>
    <row r="16" spans="1:15" x14ac:dyDescent="0.25">
      <c r="A16" s="29"/>
      <c r="B16" s="73" t="s">
        <v>118</v>
      </c>
      <c r="C16" s="74">
        <v>3</v>
      </c>
      <c r="D16" s="75" t="s">
        <v>175</v>
      </c>
      <c r="E16" s="17">
        <v>2395</v>
      </c>
      <c r="F16" s="76">
        <v>87</v>
      </c>
      <c r="G16" s="76">
        <v>38</v>
      </c>
      <c r="H16" s="113">
        <f t="shared" si="0"/>
        <v>0.43678160919540232</v>
      </c>
      <c r="I16" s="76">
        <v>49</v>
      </c>
      <c r="J16" s="16">
        <f t="shared" si="1"/>
        <v>63.026315789473685</v>
      </c>
      <c r="K16" s="16">
        <f t="shared" si="2"/>
        <v>27.528735632183906</v>
      </c>
      <c r="L16" s="9">
        <v>4729</v>
      </c>
      <c r="M16" s="77">
        <f t="shared" si="3"/>
        <v>0.50644956650454642</v>
      </c>
    </row>
    <row r="17" spans="1:13" x14ac:dyDescent="0.25">
      <c r="A17" s="29"/>
      <c r="B17" s="73" t="s">
        <v>96</v>
      </c>
      <c r="C17" s="74">
        <v>4</v>
      </c>
      <c r="D17" s="75" t="s">
        <v>176</v>
      </c>
      <c r="E17" s="17">
        <v>2865</v>
      </c>
      <c r="F17" s="76">
        <v>63</v>
      </c>
      <c r="G17" s="76">
        <v>40</v>
      </c>
      <c r="H17" s="113">
        <f t="shared" si="0"/>
        <v>0.63492063492063489</v>
      </c>
      <c r="I17" s="76">
        <v>23</v>
      </c>
      <c r="J17" s="16">
        <f t="shared" si="1"/>
        <v>71.625</v>
      </c>
      <c r="K17" s="16">
        <f t="shared" si="2"/>
        <v>45.476190476190474</v>
      </c>
      <c r="L17" s="9">
        <v>5715</v>
      </c>
      <c r="M17" s="77">
        <f t="shared" si="3"/>
        <v>0.50131233595800528</v>
      </c>
    </row>
    <row r="18" spans="1:13" x14ac:dyDescent="0.25">
      <c r="A18" s="29"/>
      <c r="B18" s="73" t="s">
        <v>177</v>
      </c>
      <c r="C18" s="74">
        <v>12</v>
      </c>
      <c r="D18" s="75" t="s">
        <v>178</v>
      </c>
      <c r="E18" s="17">
        <v>2875</v>
      </c>
      <c r="F18" s="76">
        <v>210</v>
      </c>
      <c r="G18" s="76">
        <v>88</v>
      </c>
      <c r="H18" s="113">
        <f t="shared" si="0"/>
        <v>0.41904761904761906</v>
      </c>
      <c r="I18" s="76">
        <v>122</v>
      </c>
      <c r="J18" s="16">
        <f t="shared" si="1"/>
        <v>32.670454545454547</v>
      </c>
      <c r="K18" s="16">
        <f t="shared" si="2"/>
        <v>13.69047619047619</v>
      </c>
      <c r="L18" s="9">
        <v>6193</v>
      </c>
      <c r="M18" s="77">
        <f t="shared" si="3"/>
        <v>0.46423381236880351</v>
      </c>
    </row>
    <row r="19" spans="1:13" x14ac:dyDescent="0.25">
      <c r="A19" s="29"/>
      <c r="B19" s="73" t="s">
        <v>73</v>
      </c>
      <c r="C19" s="74">
        <v>10</v>
      </c>
      <c r="D19" s="75" t="s">
        <v>179</v>
      </c>
      <c r="E19" s="17">
        <v>2470</v>
      </c>
      <c r="F19" s="76">
        <v>1739</v>
      </c>
      <c r="G19" s="76">
        <v>259</v>
      </c>
      <c r="H19" s="113">
        <f t="shared" si="0"/>
        <v>0.14893617021276595</v>
      </c>
      <c r="I19" s="76">
        <v>1480</v>
      </c>
      <c r="J19" s="16">
        <f t="shared" si="1"/>
        <v>9.5366795366795358</v>
      </c>
      <c r="K19" s="16">
        <f t="shared" si="2"/>
        <v>1.4203565267395055</v>
      </c>
      <c r="L19" s="9">
        <v>5749</v>
      </c>
      <c r="M19" s="77">
        <f t="shared" si="3"/>
        <v>0.42963993738041401</v>
      </c>
    </row>
    <row r="20" spans="1:13" x14ac:dyDescent="0.25">
      <c r="A20" s="29"/>
      <c r="B20" s="73" t="s">
        <v>118</v>
      </c>
      <c r="C20" s="74">
        <v>2</v>
      </c>
      <c r="D20" s="75" t="s">
        <v>180</v>
      </c>
      <c r="E20" s="17">
        <v>2357</v>
      </c>
      <c r="F20" s="76">
        <v>100</v>
      </c>
      <c r="G20" s="76">
        <v>39</v>
      </c>
      <c r="H20" s="113">
        <f t="shared" si="0"/>
        <v>0.39</v>
      </c>
      <c r="I20" s="76">
        <v>61</v>
      </c>
      <c r="J20" s="16">
        <f t="shared" si="1"/>
        <v>60.435897435897438</v>
      </c>
      <c r="K20" s="16">
        <f t="shared" si="2"/>
        <v>23.57</v>
      </c>
      <c r="L20" s="9">
        <v>5921</v>
      </c>
      <c r="M20" s="77">
        <f t="shared" si="3"/>
        <v>0.39807464955244048</v>
      </c>
    </row>
    <row r="21" spans="1:13" x14ac:dyDescent="0.25">
      <c r="A21" s="29"/>
      <c r="B21" s="73" t="s">
        <v>79</v>
      </c>
      <c r="C21" s="74">
        <v>3</v>
      </c>
      <c r="D21" s="75" t="s">
        <v>181</v>
      </c>
      <c r="E21" s="17">
        <v>2432</v>
      </c>
      <c r="F21" s="76">
        <v>559</v>
      </c>
      <c r="G21" s="76">
        <v>104</v>
      </c>
      <c r="H21" s="113">
        <f t="shared" si="0"/>
        <v>0.18604651162790697</v>
      </c>
      <c r="I21" s="76">
        <v>455</v>
      </c>
      <c r="J21" s="16">
        <f t="shared" si="1"/>
        <v>23.384615384615383</v>
      </c>
      <c r="K21" s="16">
        <f t="shared" si="2"/>
        <v>4.3506261180679786</v>
      </c>
      <c r="L21" s="9">
        <v>6183</v>
      </c>
      <c r="M21" s="77">
        <f t="shared" si="3"/>
        <v>0.39333656800905709</v>
      </c>
    </row>
    <row r="22" spans="1:13" x14ac:dyDescent="0.25">
      <c r="A22" s="29"/>
      <c r="B22" s="73" t="s">
        <v>73</v>
      </c>
      <c r="C22" s="74">
        <v>13</v>
      </c>
      <c r="D22" s="75" t="s">
        <v>182</v>
      </c>
      <c r="E22" s="17">
        <v>2087</v>
      </c>
      <c r="F22" s="76">
        <v>1725</v>
      </c>
      <c r="G22" s="76">
        <v>169</v>
      </c>
      <c r="H22" s="113">
        <f t="shared" si="0"/>
        <v>9.7971014492753625E-2</v>
      </c>
      <c r="I22" s="76">
        <v>1556</v>
      </c>
      <c r="J22" s="16">
        <f t="shared" si="1"/>
        <v>12.349112426035504</v>
      </c>
      <c r="K22" s="16">
        <f t="shared" si="2"/>
        <v>1.2098550724637682</v>
      </c>
      <c r="L22" s="9">
        <v>5565</v>
      </c>
      <c r="M22" s="77">
        <f t="shared" si="3"/>
        <v>0.37502246181491466</v>
      </c>
    </row>
    <row r="23" spans="1:13" x14ac:dyDescent="0.25">
      <c r="A23" s="29"/>
      <c r="B23" s="73" t="s">
        <v>163</v>
      </c>
      <c r="C23" s="74">
        <v>1</v>
      </c>
      <c r="D23" s="75" t="s">
        <v>183</v>
      </c>
      <c r="E23" s="17">
        <v>2107</v>
      </c>
      <c r="F23" s="76">
        <v>23</v>
      </c>
      <c r="G23" s="76">
        <v>17</v>
      </c>
      <c r="H23" s="113">
        <f t="shared" si="0"/>
        <v>0.73913043478260865</v>
      </c>
      <c r="I23" s="76">
        <v>6</v>
      </c>
      <c r="J23" s="16">
        <f t="shared" si="1"/>
        <v>123.94117647058823</v>
      </c>
      <c r="K23" s="16">
        <f t="shared" si="2"/>
        <v>91.608695652173907</v>
      </c>
      <c r="L23" s="9">
        <v>5651</v>
      </c>
      <c r="M23" s="77">
        <f t="shared" si="3"/>
        <v>0.37285436205981243</v>
      </c>
    </row>
    <row r="24" spans="1:13" x14ac:dyDescent="0.25">
      <c r="A24" s="29"/>
      <c r="B24" s="73" t="s">
        <v>73</v>
      </c>
      <c r="C24" s="74">
        <v>8</v>
      </c>
      <c r="D24" s="75" t="s">
        <v>184</v>
      </c>
      <c r="E24" s="17">
        <v>2360</v>
      </c>
      <c r="F24" s="76">
        <v>1811</v>
      </c>
      <c r="G24" s="76">
        <v>244</v>
      </c>
      <c r="H24" s="113">
        <f t="shared" si="0"/>
        <v>0.13473219215902815</v>
      </c>
      <c r="I24" s="76">
        <v>1567</v>
      </c>
      <c r="J24" s="16">
        <f t="shared" si="1"/>
        <v>9.6721311475409841</v>
      </c>
      <c r="K24" s="16">
        <f t="shared" si="2"/>
        <v>1.3031474323578134</v>
      </c>
      <c r="L24" s="9">
        <v>6461</v>
      </c>
      <c r="M24" s="77">
        <f t="shared" si="3"/>
        <v>0.3652685342826188</v>
      </c>
    </row>
    <row r="25" spans="1:13" x14ac:dyDescent="0.25">
      <c r="A25" s="29"/>
      <c r="B25" s="73" t="s">
        <v>94</v>
      </c>
      <c r="C25" s="74">
        <v>9</v>
      </c>
      <c r="D25" s="75" t="s">
        <v>185</v>
      </c>
      <c r="E25" s="17">
        <v>1656</v>
      </c>
      <c r="F25" s="76">
        <v>86</v>
      </c>
      <c r="G25" s="76">
        <v>44</v>
      </c>
      <c r="H25" s="113">
        <f t="shared" si="0"/>
        <v>0.51162790697674421</v>
      </c>
      <c r="I25" s="76">
        <v>42</v>
      </c>
      <c r="J25" s="16">
        <f t="shared" si="1"/>
        <v>37.636363636363633</v>
      </c>
      <c r="K25" s="16">
        <f t="shared" si="2"/>
        <v>19.255813953488371</v>
      </c>
      <c r="L25" s="9">
        <v>4659</v>
      </c>
      <c r="M25" s="77">
        <f t="shared" si="3"/>
        <v>0.3554410817772054</v>
      </c>
    </row>
    <row r="26" spans="1:13" x14ac:dyDescent="0.25">
      <c r="A26" s="29"/>
      <c r="B26" s="73" t="s">
        <v>118</v>
      </c>
      <c r="C26" s="74">
        <v>5</v>
      </c>
      <c r="D26" s="75" t="s">
        <v>186</v>
      </c>
      <c r="E26" s="17">
        <v>1980</v>
      </c>
      <c r="F26" s="76">
        <v>67</v>
      </c>
      <c r="G26" s="76">
        <v>41</v>
      </c>
      <c r="H26" s="113">
        <f t="shared" si="0"/>
        <v>0.61194029850746268</v>
      </c>
      <c r="I26" s="76">
        <v>26</v>
      </c>
      <c r="J26" s="16">
        <f t="shared" si="1"/>
        <v>48.292682926829265</v>
      </c>
      <c r="K26" s="16">
        <f t="shared" si="2"/>
        <v>29.552238805970148</v>
      </c>
      <c r="L26" s="9">
        <v>5766</v>
      </c>
      <c r="M26" s="77">
        <f t="shared" si="3"/>
        <v>0.3433922996878252</v>
      </c>
    </row>
    <row r="27" spans="1:13" x14ac:dyDescent="0.25">
      <c r="A27" s="29"/>
      <c r="B27" s="73" t="s">
        <v>75</v>
      </c>
      <c r="C27" s="74">
        <v>2</v>
      </c>
      <c r="D27" s="75" t="s">
        <v>187</v>
      </c>
      <c r="E27" s="17">
        <v>2069</v>
      </c>
      <c r="F27" s="76">
        <v>105</v>
      </c>
      <c r="G27" s="76">
        <v>43</v>
      </c>
      <c r="H27" s="113">
        <f t="shared" si="0"/>
        <v>0.40952380952380951</v>
      </c>
      <c r="I27" s="76">
        <v>62</v>
      </c>
      <c r="J27" s="16">
        <f t="shared" si="1"/>
        <v>48.116279069767444</v>
      </c>
      <c r="K27" s="16">
        <f t="shared" si="2"/>
        <v>19.704761904761906</v>
      </c>
      <c r="L27" s="9">
        <v>6242</v>
      </c>
      <c r="M27" s="77">
        <f t="shared" si="3"/>
        <v>0.33146427427106695</v>
      </c>
    </row>
    <row r="28" spans="1:13" x14ac:dyDescent="0.25">
      <c r="A28" s="29"/>
      <c r="B28" s="73" t="s">
        <v>163</v>
      </c>
      <c r="C28" s="74">
        <v>4</v>
      </c>
      <c r="D28" s="75" t="s">
        <v>188</v>
      </c>
      <c r="E28" s="17">
        <v>2007</v>
      </c>
      <c r="F28" s="76">
        <v>139</v>
      </c>
      <c r="G28" s="76">
        <v>64</v>
      </c>
      <c r="H28" s="113">
        <f t="shared" si="0"/>
        <v>0.46043165467625902</v>
      </c>
      <c r="I28" s="76">
        <v>75</v>
      </c>
      <c r="J28" s="16">
        <f t="shared" si="1"/>
        <v>31.359375</v>
      </c>
      <c r="K28" s="16">
        <f t="shared" si="2"/>
        <v>14.438848920863309</v>
      </c>
      <c r="L28" s="9">
        <v>6443</v>
      </c>
      <c r="M28" s="77">
        <f t="shared" si="3"/>
        <v>0.31150085363960889</v>
      </c>
    </row>
    <row r="29" spans="1:13" x14ac:dyDescent="0.25">
      <c r="A29" s="29"/>
      <c r="B29" s="73" t="s">
        <v>118</v>
      </c>
      <c r="C29" s="74">
        <v>1</v>
      </c>
      <c r="D29" s="75" t="s">
        <v>189</v>
      </c>
      <c r="E29" s="17">
        <v>1470</v>
      </c>
      <c r="F29" s="76">
        <v>102</v>
      </c>
      <c r="G29" s="76">
        <v>55</v>
      </c>
      <c r="H29" s="113">
        <f t="shared" si="0"/>
        <v>0.53921568627450978</v>
      </c>
      <c r="I29" s="76">
        <v>47</v>
      </c>
      <c r="J29" s="16">
        <f t="shared" si="1"/>
        <v>26.727272727272727</v>
      </c>
      <c r="K29" s="16">
        <f t="shared" si="2"/>
        <v>14.411764705882353</v>
      </c>
      <c r="L29" s="9">
        <v>4812</v>
      </c>
      <c r="M29" s="77">
        <f t="shared" si="3"/>
        <v>0.30548628428927682</v>
      </c>
    </row>
    <row r="30" spans="1:13" x14ac:dyDescent="0.25">
      <c r="A30" s="29"/>
      <c r="B30" s="73" t="s">
        <v>163</v>
      </c>
      <c r="C30" s="74">
        <v>2</v>
      </c>
      <c r="D30" s="75" t="s">
        <v>190</v>
      </c>
      <c r="E30" s="17">
        <v>1587</v>
      </c>
      <c r="F30" s="76">
        <v>22</v>
      </c>
      <c r="G30" s="76">
        <v>16</v>
      </c>
      <c r="H30" s="113">
        <f t="shared" si="0"/>
        <v>0.72727272727272729</v>
      </c>
      <c r="I30" s="76">
        <v>6</v>
      </c>
      <c r="J30" s="16">
        <f t="shared" si="1"/>
        <v>99.1875</v>
      </c>
      <c r="K30" s="16">
        <f t="shared" si="2"/>
        <v>72.13636363636364</v>
      </c>
      <c r="L30" s="9">
        <v>5541</v>
      </c>
      <c r="M30" s="77">
        <f t="shared" si="3"/>
        <v>0.28641039523551703</v>
      </c>
    </row>
    <row r="31" spans="1:13" x14ac:dyDescent="0.25">
      <c r="A31" s="29"/>
      <c r="B31" s="73" t="s">
        <v>94</v>
      </c>
      <c r="C31" s="74">
        <v>8</v>
      </c>
      <c r="D31" s="75" t="s">
        <v>191</v>
      </c>
      <c r="E31" s="17">
        <v>1604</v>
      </c>
      <c r="F31" s="76">
        <v>115</v>
      </c>
      <c r="G31" s="76">
        <v>37</v>
      </c>
      <c r="H31" s="113">
        <f t="shared" si="0"/>
        <v>0.32173913043478258</v>
      </c>
      <c r="I31" s="76">
        <v>78</v>
      </c>
      <c r="J31" s="16">
        <f t="shared" si="1"/>
        <v>43.351351351351354</v>
      </c>
      <c r="K31" s="16">
        <f t="shared" si="2"/>
        <v>13.947826086956521</v>
      </c>
      <c r="L31" s="9">
        <v>5662</v>
      </c>
      <c r="M31" s="77">
        <f t="shared" si="3"/>
        <v>0.28329212292476158</v>
      </c>
    </row>
    <row r="32" spans="1:13" x14ac:dyDescent="0.25">
      <c r="A32" s="29"/>
      <c r="B32" s="73" t="s">
        <v>109</v>
      </c>
      <c r="C32" s="74">
        <v>2</v>
      </c>
      <c r="D32" s="75" t="s">
        <v>192</v>
      </c>
      <c r="E32" s="17">
        <v>2000</v>
      </c>
      <c r="F32" s="76">
        <v>350</v>
      </c>
      <c r="G32" s="76">
        <v>56</v>
      </c>
      <c r="H32" s="113">
        <f t="shared" si="0"/>
        <v>0.16</v>
      </c>
      <c r="I32" s="76">
        <v>294</v>
      </c>
      <c r="J32" s="16">
        <f t="shared" si="1"/>
        <v>35.714285714285715</v>
      </c>
      <c r="K32" s="16">
        <f t="shared" si="2"/>
        <v>5.7142857142857144</v>
      </c>
      <c r="L32" s="9">
        <v>7187</v>
      </c>
      <c r="M32" s="77">
        <f t="shared" si="3"/>
        <v>0.27828022818978709</v>
      </c>
    </row>
    <row r="33" spans="1:13" x14ac:dyDescent="0.25">
      <c r="A33" s="29"/>
      <c r="B33" s="73" t="s">
        <v>81</v>
      </c>
      <c r="C33" s="74">
        <v>12</v>
      </c>
      <c r="D33" s="75" t="s">
        <v>193</v>
      </c>
      <c r="E33" s="17">
        <v>1707</v>
      </c>
      <c r="F33" s="76">
        <v>297</v>
      </c>
      <c r="G33" s="76">
        <v>77</v>
      </c>
      <c r="H33" s="113">
        <f t="shared" si="0"/>
        <v>0.25925925925925924</v>
      </c>
      <c r="I33" s="76">
        <v>220</v>
      </c>
      <c r="J33" s="16">
        <f t="shared" si="1"/>
        <v>22.168831168831169</v>
      </c>
      <c r="K33" s="16">
        <f t="shared" si="2"/>
        <v>5.7474747474747474</v>
      </c>
      <c r="L33" s="9">
        <v>6289</v>
      </c>
      <c r="M33" s="77">
        <f t="shared" si="3"/>
        <v>0.27142629988869454</v>
      </c>
    </row>
    <row r="34" spans="1:13" x14ac:dyDescent="0.25">
      <c r="A34" s="29"/>
      <c r="B34" s="73" t="s">
        <v>81</v>
      </c>
      <c r="C34" s="74">
        <v>3</v>
      </c>
      <c r="D34" s="75" t="s">
        <v>194</v>
      </c>
      <c r="E34" s="17">
        <v>1485</v>
      </c>
      <c r="F34" s="76">
        <v>333</v>
      </c>
      <c r="G34" s="76">
        <v>65</v>
      </c>
      <c r="H34" s="113">
        <f t="shared" si="0"/>
        <v>0.19519519519519518</v>
      </c>
      <c r="I34" s="76">
        <v>268</v>
      </c>
      <c r="J34" s="16">
        <f t="shared" si="1"/>
        <v>22.846153846153847</v>
      </c>
      <c r="K34" s="16">
        <f t="shared" si="2"/>
        <v>4.4594594594594597</v>
      </c>
      <c r="L34" s="9">
        <v>5617</v>
      </c>
      <c r="M34" s="77">
        <f t="shared" si="3"/>
        <v>0.26437600142424783</v>
      </c>
    </row>
    <row r="35" spans="1:13" x14ac:dyDescent="0.25">
      <c r="A35" s="29"/>
      <c r="B35" s="73" t="s">
        <v>104</v>
      </c>
      <c r="C35" s="74">
        <v>8</v>
      </c>
      <c r="D35" s="75" t="s">
        <v>195</v>
      </c>
      <c r="E35" s="17">
        <v>1759</v>
      </c>
      <c r="F35" s="76">
        <v>64</v>
      </c>
      <c r="G35" s="76">
        <v>18</v>
      </c>
      <c r="H35" s="113">
        <f t="shared" si="0"/>
        <v>0.28125</v>
      </c>
      <c r="I35" s="76">
        <v>46</v>
      </c>
      <c r="J35" s="16">
        <f t="shared" si="1"/>
        <v>97.722222222222229</v>
      </c>
      <c r="K35" s="16">
        <f t="shared" si="2"/>
        <v>27.484375</v>
      </c>
      <c r="L35" s="9">
        <v>6703</v>
      </c>
      <c r="M35" s="77">
        <f t="shared" si="3"/>
        <v>0.26241981202446668</v>
      </c>
    </row>
    <row r="36" spans="1:13" x14ac:dyDescent="0.25">
      <c r="A36" s="29"/>
      <c r="B36" s="73" t="s">
        <v>109</v>
      </c>
      <c r="C36" s="74">
        <v>11</v>
      </c>
      <c r="D36" s="75" t="s">
        <v>196</v>
      </c>
      <c r="E36" s="17">
        <v>1497</v>
      </c>
      <c r="F36" s="76">
        <v>349</v>
      </c>
      <c r="G36" s="76">
        <v>45</v>
      </c>
      <c r="H36" s="113">
        <f t="shared" si="0"/>
        <v>0.12893982808022922</v>
      </c>
      <c r="I36" s="76">
        <v>304</v>
      </c>
      <c r="J36" s="16">
        <f t="shared" si="1"/>
        <v>33.266666666666666</v>
      </c>
      <c r="K36" s="16">
        <f t="shared" si="2"/>
        <v>4.2893982808022919</v>
      </c>
      <c r="L36" s="9">
        <v>6017</v>
      </c>
      <c r="M36" s="77">
        <f t="shared" si="3"/>
        <v>0.24879508060495265</v>
      </c>
    </row>
    <row r="37" spans="1:13" x14ac:dyDescent="0.25">
      <c r="A37" s="29"/>
      <c r="B37" s="73" t="s">
        <v>77</v>
      </c>
      <c r="C37" s="74">
        <v>5</v>
      </c>
      <c r="D37" s="75" t="s">
        <v>197</v>
      </c>
      <c r="E37" s="17">
        <v>1313</v>
      </c>
      <c r="F37" s="76">
        <v>47</v>
      </c>
      <c r="G37" s="76">
        <v>24</v>
      </c>
      <c r="H37" s="113">
        <f t="shared" ref="H37:H68" si="4">(G37/F37)</f>
        <v>0.51063829787234039</v>
      </c>
      <c r="I37" s="76">
        <v>23</v>
      </c>
      <c r="J37" s="16">
        <f t="shared" ref="J37:J68" si="5">E37/G37</f>
        <v>54.708333333333336</v>
      </c>
      <c r="K37" s="16">
        <f t="shared" ref="K37:K68" si="6">E37/F37</f>
        <v>27.936170212765958</v>
      </c>
      <c r="L37" s="9">
        <v>5320</v>
      </c>
      <c r="M37" s="77">
        <f t="shared" ref="M37:M68" si="7">E37/L37</f>
        <v>0.2468045112781955</v>
      </c>
    </row>
    <row r="38" spans="1:13" x14ac:dyDescent="0.25">
      <c r="A38" s="29"/>
      <c r="B38" s="73" t="s">
        <v>81</v>
      </c>
      <c r="C38" s="74">
        <v>4</v>
      </c>
      <c r="D38" s="75" t="s">
        <v>198</v>
      </c>
      <c r="E38" s="17">
        <v>1755</v>
      </c>
      <c r="F38" s="76">
        <v>360</v>
      </c>
      <c r="G38" s="76">
        <v>87</v>
      </c>
      <c r="H38" s="113">
        <f t="shared" si="4"/>
        <v>0.24166666666666667</v>
      </c>
      <c r="I38" s="76">
        <v>273</v>
      </c>
      <c r="J38" s="16">
        <f t="shared" si="5"/>
        <v>20.172413793103448</v>
      </c>
      <c r="K38" s="16">
        <f t="shared" si="6"/>
        <v>4.875</v>
      </c>
      <c r="L38" s="9">
        <v>7183</v>
      </c>
      <c r="M38" s="77">
        <f t="shared" si="7"/>
        <v>0.24432688291800084</v>
      </c>
    </row>
    <row r="39" spans="1:13" x14ac:dyDescent="0.25">
      <c r="A39" s="29"/>
      <c r="B39" s="73" t="s">
        <v>75</v>
      </c>
      <c r="C39" s="74">
        <v>5</v>
      </c>
      <c r="D39" s="75" t="s">
        <v>199</v>
      </c>
      <c r="E39" s="17">
        <v>1287</v>
      </c>
      <c r="F39" s="76">
        <v>190</v>
      </c>
      <c r="G39" s="76">
        <v>55</v>
      </c>
      <c r="H39" s="113">
        <f t="shared" si="4"/>
        <v>0.28947368421052633</v>
      </c>
      <c r="I39" s="76">
        <v>135</v>
      </c>
      <c r="J39" s="16">
        <f t="shared" si="5"/>
        <v>23.4</v>
      </c>
      <c r="K39" s="16">
        <f t="shared" si="6"/>
        <v>6.7736842105263158</v>
      </c>
      <c r="L39" s="9">
        <v>5715</v>
      </c>
      <c r="M39" s="77">
        <f t="shared" si="7"/>
        <v>0.2251968503937008</v>
      </c>
    </row>
    <row r="40" spans="1:13" x14ac:dyDescent="0.25">
      <c r="A40" s="29"/>
      <c r="B40" s="73" t="s">
        <v>109</v>
      </c>
      <c r="C40" s="74">
        <v>7</v>
      </c>
      <c r="D40" s="75" t="s">
        <v>200</v>
      </c>
      <c r="E40" s="17">
        <v>1578</v>
      </c>
      <c r="F40" s="76">
        <v>350</v>
      </c>
      <c r="G40" s="76">
        <v>38</v>
      </c>
      <c r="H40" s="113">
        <f t="shared" si="4"/>
        <v>0.10857142857142857</v>
      </c>
      <c r="I40" s="76">
        <v>312</v>
      </c>
      <c r="J40" s="16">
        <f t="shared" si="5"/>
        <v>41.526315789473685</v>
      </c>
      <c r="K40" s="16">
        <f t="shared" si="6"/>
        <v>4.5085714285714289</v>
      </c>
      <c r="L40" s="9">
        <v>7199</v>
      </c>
      <c r="M40" s="77">
        <f t="shared" si="7"/>
        <v>0.21919711070982081</v>
      </c>
    </row>
    <row r="41" spans="1:13" x14ac:dyDescent="0.25">
      <c r="A41" s="29"/>
      <c r="B41" s="73" t="s">
        <v>96</v>
      </c>
      <c r="C41" s="74">
        <v>1</v>
      </c>
      <c r="D41" s="75" t="s">
        <v>201</v>
      </c>
      <c r="E41" s="17">
        <v>1299</v>
      </c>
      <c r="F41" s="76">
        <v>109</v>
      </c>
      <c r="G41" s="76">
        <v>37</v>
      </c>
      <c r="H41" s="113">
        <f t="shared" si="4"/>
        <v>0.33944954128440369</v>
      </c>
      <c r="I41" s="76">
        <v>72</v>
      </c>
      <c r="J41" s="16">
        <f t="shared" si="5"/>
        <v>35.108108108108105</v>
      </c>
      <c r="K41" s="16">
        <f t="shared" si="6"/>
        <v>11.917431192660551</v>
      </c>
      <c r="L41" s="9">
        <v>5993</v>
      </c>
      <c r="M41" s="77">
        <f t="shared" si="7"/>
        <v>0.21675287835808443</v>
      </c>
    </row>
    <row r="42" spans="1:13" x14ac:dyDescent="0.25">
      <c r="A42" s="29"/>
      <c r="B42" s="73" t="s">
        <v>81</v>
      </c>
      <c r="C42" s="74">
        <v>5</v>
      </c>
      <c r="D42" s="75" t="s">
        <v>202</v>
      </c>
      <c r="E42" s="17">
        <v>1074</v>
      </c>
      <c r="F42" s="76">
        <v>374</v>
      </c>
      <c r="G42" s="76">
        <v>58</v>
      </c>
      <c r="H42" s="113">
        <f t="shared" si="4"/>
        <v>0.15508021390374332</v>
      </c>
      <c r="I42" s="76">
        <v>316</v>
      </c>
      <c r="J42" s="16">
        <f t="shared" si="5"/>
        <v>18.517241379310345</v>
      </c>
      <c r="K42" s="16">
        <f t="shared" si="6"/>
        <v>2.8716577540106951</v>
      </c>
      <c r="L42" s="9">
        <v>4969</v>
      </c>
      <c r="M42" s="77">
        <f t="shared" si="7"/>
        <v>0.21614006842423023</v>
      </c>
    </row>
    <row r="43" spans="1:13" x14ac:dyDescent="0.25">
      <c r="A43" s="29"/>
      <c r="B43" s="73" t="s">
        <v>163</v>
      </c>
      <c r="C43" s="74">
        <v>4</v>
      </c>
      <c r="D43" s="75" t="s">
        <v>203</v>
      </c>
      <c r="E43" s="17">
        <v>1374</v>
      </c>
      <c r="F43" s="76">
        <v>53</v>
      </c>
      <c r="G43" s="76">
        <v>16</v>
      </c>
      <c r="H43" s="113">
        <f t="shared" si="4"/>
        <v>0.30188679245283018</v>
      </c>
      <c r="I43" s="76">
        <v>37</v>
      </c>
      <c r="J43" s="16">
        <f t="shared" si="5"/>
        <v>85.875</v>
      </c>
      <c r="K43" s="16">
        <f t="shared" si="6"/>
        <v>25.924528301886792</v>
      </c>
      <c r="L43" s="9">
        <v>6443</v>
      </c>
      <c r="M43" s="77">
        <f t="shared" si="7"/>
        <v>0.21325469501784883</v>
      </c>
    </row>
    <row r="44" spans="1:13" x14ac:dyDescent="0.25">
      <c r="A44" s="29"/>
      <c r="B44" s="73" t="s">
        <v>204</v>
      </c>
      <c r="C44" s="74">
        <v>2</v>
      </c>
      <c r="D44" s="75" t="s">
        <v>205</v>
      </c>
      <c r="E44" s="17">
        <v>1215</v>
      </c>
      <c r="F44" s="76">
        <v>102</v>
      </c>
      <c r="G44" s="76">
        <v>41</v>
      </c>
      <c r="H44" s="113">
        <f t="shared" si="4"/>
        <v>0.40196078431372551</v>
      </c>
      <c r="I44" s="76">
        <v>61</v>
      </c>
      <c r="J44" s="16">
        <f t="shared" si="5"/>
        <v>29.634146341463413</v>
      </c>
      <c r="K44" s="16">
        <f t="shared" si="6"/>
        <v>11.911764705882353</v>
      </c>
      <c r="L44" s="9">
        <v>5773</v>
      </c>
      <c r="M44" s="77">
        <f t="shared" si="7"/>
        <v>0.21046249783474796</v>
      </c>
    </row>
    <row r="45" spans="1:13" x14ac:dyDescent="0.25">
      <c r="A45" s="29"/>
      <c r="B45" s="73" t="s">
        <v>177</v>
      </c>
      <c r="C45" s="74">
        <v>12</v>
      </c>
      <c r="D45" s="75" t="s">
        <v>206</v>
      </c>
      <c r="E45" s="17">
        <v>1290</v>
      </c>
      <c r="F45" s="76">
        <v>172</v>
      </c>
      <c r="G45" s="76">
        <v>46</v>
      </c>
      <c r="H45" s="113">
        <f t="shared" si="4"/>
        <v>0.26744186046511625</v>
      </c>
      <c r="I45" s="76">
        <v>126</v>
      </c>
      <c r="J45" s="16">
        <f t="shared" si="5"/>
        <v>28.043478260869566</v>
      </c>
      <c r="K45" s="16">
        <f t="shared" si="6"/>
        <v>7.5</v>
      </c>
      <c r="L45" s="9">
        <v>6193</v>
      </c>
      <c r="M45" s="77">
        <f t="shared" si="7"/>
        <v>0.20829969320200226</v>
      </c>
    </row>
    <row r="46" spans="1:13" x14ac:dyDescent="0.25">
      <c r="A46" s="29"/>
      <c r="B46" s="73" t="s">
        <v>128</v>
      </c>
      <c r="C46" s="74">
        <v>22</v>
      </c>
      <c r="D46" s="75" t="s">
        <v>207</v>
      </c>
      <c r="E46" s="17">
        <v>1418</v>
      </c>
      <c r="F46" s="76">
        <v>55</v>
      </c>
      <c r="G46" s="76">
        <v>21</v>
      </c>
      <c r="H46" s="113">
        <f t="shared" si="4"/>
        <v>0.38181818181818183</v>
      </c>
      <c r="I46" s="76">
        <v>34</v>
      </c>
      <c r="J46" s="16">
        <f t="shared" si="5"/>
        <v>67.523809523809518</v>
      </c>
      <c r="K46" s="16">
        <f t="shared" si="6"/>
        <v>25.781818181818181</v>
      </c>
      <c r="L46" s="9">
        <v>6810</v>
      </c>
      <c r="M46" s="77">
        <f t="shared" si="7"/>
        <v>0.20822320117474302</v>
      </c>
    </row>
    <row r="47" spans="1:13" x14ac:dyDescent="0.25">
      <c r="A47" s="29"/>
      <c r="B47" s="73" t="s">
        <v>109</v>
      </c>
      <c r="C47" s="74">
        <v>13</v>
      </c>
      <c r="D47" s="75" t="s">
        <v>208</v>
      </c>
      <c r="E47" s="17">
        <v>1449</v>
      </c>
      <c r="F47" s="76">
        <v>350</v>
      </c>
      <c r="G47" s="76">
        <v>38</v>
      </c>
      <c r="H47" s="113">
        <f t="shared" si="4"/>
        <v>0.10857142857142857</v>
      </c>
      <c r="I47" s="76">
        <v>312</v>
      </c>
      <c r="J47" s="16">
        <f t="shared" si="5"/>
        <v>38.131578947368418</v>
      </c>
      <c r="K47" s="16">
        <f t="shared" si="6"/>
        <v>4.1399999999999997</v>
      </c>
      <c r="L47" s="9">
        <v>6981</v>
      </c>
      <c r="M47" s="77">
        <f t="shared" si="7"/>
        <v>0.20756338633433605</v>
      </c>
    </row>
    <row r="48" spans="1:13" x14ac:dyDescent="0.25">
      <c r="A48" s="29"/>
      <c r="B48" s="73" t="s">
        <v>81</v>
      </c>
      <c r="C48" s="74">
        <v>7</v>
      </c>
      <c r="D48" s="75" t="s">
        <v>209</v>
      </c>
      <c r="E48" s="17">
        <v>1411</v>
      </c>
      <c r="F48" s="76">
        <v>571</v>
      </c>
      <c r="G48" s="76">
        <v>99</v>
      </c>
      <c r="H48" s="113">
        <f t="shared" si="4"/>
        <v>0.1733800350262697</v>
      </c>
      <c r="I48" s="76">
        <v>472</v>
      </c>
      <c r="J48" s="16">
        <f t="shared" si="5"/>
        <v>14.252525252525253</v>
      </c>
      <c r="K48" s="16">
        <f t="shared" si="6"/>
        <v>2.4711033274956216</v>
      </c>
      <c r="L48" s="9">
        <v>6925</v>
      </c>
      <c r="M48" s="77">
        <f t="shared" si="7"/>
        <v>0.20375451263537905</v>
      </c>
    </row>
    <row r="49" spans="1:13" x14ac:dyDescent="0.25">
      <c r="A49" s="29"/>
      <c r="B49" s="73" t="s">
        <v>138</v>
      </c>
      <c r="C49" s="74">
        <v>16</v>
      </c>
      <c r="D49" s="75" t="s">
        <v>210</v>
      </c>
      <c r="E49" s="17">
        <v>1099</v>
      </c>
      <c r="F49" s="76">
        <v>101</v>
      </c>
      <c r="G49" s="76">
        <v>35</v>
      </c>
      <c r="H49" s="113">
        <f t="shared" si="4"/>
        <v>0.34653465346534651</v>
      </c>
      <c r="I49" s="76">
        <v>66</v>
      </c>
      <c r="J49" s="16">
        <f t="shared" si="5"/>
        <v>31.4</v>
      </c>
      <c r="K49" s="16">
        <f t="shared" si="6"/>
        <v>10.881188118811881</v>
      </c>
      <c r="L49" s="9">
        <v>5891</v>
      </c>
      <c r="M49" s="77">
        <f t="shared" si="7"/>
        <v>0.18655576302834834</v>
      </c>
    </row>
    <row r="50" spans="1:13" x14ac:dyDescent="0.25">
      <c r="A50" s="29"/>
      <c r="B50" s="73" t="s">
        <v>81</v>
      </c>
      <c r="C50" s="74">
        <v>2</v>
      </c>
      <c r="D50" s="75" t="s">
        <v>211</v>
      </c>
      <c r="E50" s="17">
        <v>1152</v>
      </c>
      <c r="F50" s="76">
        <v>178</v>
      </c>
      <c r="G50" s="76">
        <v>73</v>
      </c>
      <c r="H50" s="113">
        <f t="shared" si="4"/>
        <v>0.4101123595505618</v>
      </c>
      <c r="I50" s="76">
        <v>105</v>
      </c>
      <c r="J50" s="16">
        <f t="shared" si="5"/>
        <v>15.780821917808218</v>
      </c>
      <c r="K50" s="16">
        <f t="shared" si="6"/>
        <v>6.4719101123595504</v>
      </c>
      <c r="L50" s="9">
        <v>6272</v>
      </c>
      <c r="M50" s="77">
        <f t="shared" si="7"/>
        <v>0.18367346938775511</v>
      </c>
    </row>
    <row r="51" spans="1:13" x14ac:dyDescent="0.25">
      <c r="A51" s="29"/>
      <c r="B51" s="73" t="s">
        <v>212</v>
      </c>
      <c r="C51" s="74">
        <v>4</v>
      </c>
      <c r="D51" s="75" t="s">
        <v>213</v>
      </c>
      <c r="E51" s="17">
        <v>1120</v>
      </c>
      <c r="F51" s="76">
        <v>144</v>
      </c>
      <c r="G51" s="76">
        <v>46</v>
      </c>
      <c r="H51" s="113">
        <f t="shared" si="4"/>
        <v>0.31944444444444442</v>
      </c>
      <c r="I51" s="76">
        <v>98</v>
      </c>
      <c r="J51" s="16">
        <f t="shared" si="5"/>
        <v>24.347826086956523</v>
      </c>
      <c r="K51" s="16">
        <f t="shared" si="6"/>
        <v>7.7777777777777777</v>
      </c>
      <c r="L51" s="9">
        <v>6110</v>
      </c>
      <c r="M51" s="77">
        <f t="shared" si="7"/>
        <v>0.18330605564648117</v>
      </c>
    </row>
    <row r="52" spans="1:13" x14ac:dyDescent="0.25">
      <c r="A52" s="29"/>
      <c r="B52" s="73" t="s">
        <v>81</v>
      </c>
      <c r="C52" s="74">
        <v>3</v>
      </c>
      <c r="D52" s="75" t="s">
        <v>214</v>
      </c>
      <c r="E52" s="17">
        <v>1028</v>
      </c>
      <c r="F52" s="76">
        <v>57</v>
      </c>
      <c r="G52" s="76">
        <v>27</v>
      </c>
      <c r="H52" s="113">
        <f t="shared" si="4"/>
        <v>0.47368421052631576</v>
      </c>
      <c r="I52" s="76">
        <v>30</v>
      </c>
      <c r="J52" s="16">
        <f t="shared" si="5"/>
        <v>38.074074074074076</v>
      </c>
      <c r="K52" s="16">
        <f t="shared" si="6"/>
        <v>18.035087719298247</v>
      </c>
      <c r="L52" s="9">
        <v>5617</v>
      </c>
      <c r="M52" s="77">
        <f t="shared" si="7"/>
        <v>0.18301584475698771</v>
      </c>
    </row>
    <row r="53" spans="1:13" x14ac:dyDescent="0.25">
      <c r="A53" s="29"/>
      <c r="B53" s="73" t="s">
        <v>113</v>
      </c>
      <c r="C53" s="74">
        <v>8</v>
      </c>
      <c r="D53" s="75" t="s">
        <v>215</v>
      </c>
      <c r="E53" s="17">
        <v>1063</v>
      </c>
      <c r="F53" s="76">
        <v>18</v>
      </c>
      <c r="G53" s="76">
        <v>10</v>
      </c>
      <c r="H53" s="113">
        <f t="shared" si="4"/>
        <v>0.55555555555555558</v>
      </c>
      <c r="I53" s="76">
        <v>8</v>
      </c>
      <c r="J53" s="16">
        <f t="shared" si="5"/>
        <v>106.3</v>
      </c>
      <c r="K53" s="16">
        <f t="shared" si="6"/>
        <v>59.055555555555557</v>
      </c>
      <c r="L53" s="9">
        <v>5821</v>
      </c>
      <c r="M53" s="77">
        <f t="shared" si="7"/>
        <v>0.18261467101872531</v>
      </c>
    </row>
    <row r="54" spans="1:13" x14ac:dyDescent="0.25">
      <c r="A54" s="29"/>
      <c r="B54" s="73" t="s">
        <v>113</v>
      </c>
      <c r="C54" s="74">
        <v>5</v>
      </c>
      <c r="D54" s="75" t="s">
        <v>216</v>
      </c>
      <c r="E54" s="17">
        <v>1063</v>
      </c>
      <c r="F54" s="76">
        <v>141</v>
      </c>
      <c r="G54" s="76">
        <v>32</v>
      </c>
      <c r="H54" s="113">
        <f t="shared" si="4"/>
        <v>0.22695035460992907</v>
      </c>
      <c r="I54" s="76">
        <v>109</v>
      </c>
      <c r="J54" s="16">
        <f t="shared" si="5"/>
        <v>33.21875</v>
      </c>
      <c r="K54" s="16">
        <f t="shared" si="6"/>
        <v>7.5390070921985819</v>
      </c>
      <c r="L54" s="9">
        <v>5858</v>
      </c>
      <c r="M54" s="77">
        <f t="shared" si="7"/>
        <v>0.18146124957323317</v>
      </c>
    </row>
    <row r="55" spans="1:13" x14ac:dyDescent="0.25">
      <c r="A55" s="29"/>
      <c r="B55" s="73" t="s">
        <v>104</v>
      </c>
      <c r="C55" s="74">
        <v>4</v>
      </c>
      <c r="D55" s="75" t="s">
        <v>217</v>
      </c>
      <c r="E55" s="17">
        <v>1148</v>
      </c>
      <c r="F55" s="76">
        <v>30</v>
      </c>
      <c r="G55" s="76">
        <v>13</v>
      </c>
      <c r="H55" s="113">
        <f t="shared" si="4"/>
        <v>0.43333333333333335</v>
      </c>
      <c r="I55" s="76">
        <v>17</v>
      </c>
      <c r="J55" s="16">
        <f t="shared" si="5"/>
        <v>88.307692307692307</v>
      </c>
      <c r="K55" s="16">
        <f t="shared" si="6"/>
        <v>38.266666666666666</v>
      </c>
      <c r="L55" s="9">
        <v>6546</v>
      </c>
      <c r="M55" s="77">
        <f t="shared" si="7"/>
        <v>0.17537427436602504</v>
      </c>
    </row>
    <row r="56" spans="1:13" x14ac:dyDescent="0.25">
      <c r="A56" s="29"/>
      <c r="B56" s="73" t="s">
        <v>109</v>
      </c>
      <c r="C56" s="74">
        <v>5</v>
      </c>
      <c r="D56" s="75" t="s">
        <v>218</v>
      </c>
      <c r="E56" s="17">
        <v>811</v>
      </c>
      <c r="F56" s="76">
        <v>369</v>
      </c>
      <c r="G56" s="76">
        <v>46</v>
      </c>
      <c r="H56" s="113">
        <f t="shared" si="4"/>
        <v>0.12466124661246612</v>
      </c>
      <c r="I56" s="76">
        <v>323</v>
      </c>
      <c r="J56" s="16">
        <f t="shared" si="5"/>
        <v>17.630434782608695</v>
      </c>
      <c r="K56" s="16">
        <f t="shared" si="6"/>
        <v>2.1978319783197833</v>
      </c>
      <c r="L56" s="9">
        <v>5268</v>
      </c>
      <c r="M56" s="77">
        <f t="shared" si="7"/>
        <v>0.15394836750189825</v>
      </c>
    </row>
    <row r="57" spans="1:13" x14ac:dyDescent="0.25">
      <c r="A57" s="29"/>
      <c r="B57" s="73" t="s">
        <v>77</v>
      </c>
      <c r="C57" s="74">
        <v>10</v>
      </c>
      <c r="D57" s="75" t="s">
        <v>219</v>
      </c>
      <c r="E57" s="17">
        <v>809</v>
      </c>
      <c r="F57" s="76">
        <v>101</v>
      </c>
      <c r="G57" s="76">
        <v>31</v>
      </c>
      <c r="H57" s="113">
        <f t="shared" si="4"/>
        <v>0.30693069306930693</v>
      </c>
      <c r="I57" s="76">
        <v>70</v>
      </c>
      <c r="J57" s="16">
        <f t="shared" si="5"/>
        <v>26.096774193548388</v>
      </c>
      <c r="K57" s="16">
        <f t="shared" si="6"/>
        <v>8.009900990099009</v>
      </c>
      <c r="L57" s="9">
        <v>5384</v>
      </c>
      <c r="M57" s="77">
        <f t="shared" si="7"/>
        <v>0.15026002971768201</v>
      </c>
    </row>
    <row r="58" spans="1:13" x14ac:dyDescent="0.25">
      <c r="A58" s="29"/>
      <c r="B58" s="73" t="s">
        <v>113</v>
      </c>
      <c r="C58" s="74">
        <v>7</v>
      </c>
      <c r="D58" s="75" t="s">
        <v>220</v>
      </c>
      <c r="E58" s="17">
        <v>811</v>
      </c>
      <c r="F58" s="76">
        <v>11</v>
      </c>
      <c r="G58" s="76">
        <v>8</v>
      </c>
      <c r="H58" s="113">
        <f t="shared" si="4"/>
        <v>0.72727272727272729</v>
      </c>
      <c r="I58" s="76">
        <v>3</v>
      </c>
      <c r="J58" s="16">
        <f t="shared" si="5"/>
        <v>101.375</v>
      </c>
      <c r="K58" s="16">
        <f t="shared" si="6"/>
        <v>73.727272727272734</v>
      </c>
      <c r="L58" s="9">
        <v>5518</v>
      </c>
      <c r="M58" s="77">
        <f t="shared" si="7"/>
        <v>0.14697354113809352</v>
      </c>
    </row>
    <row r="59" spans="1:13" x14ac:dyDescent="0.25">
      <c r="A59" s="29"/>
      <c r="B59" s="73" t="s">
        <v>75</v>
      </c>
      <c r="C59" s="74">
        <v>1</v>
      </c>
      <c r="D59" s="75" t="s">
        <v>221</v>
      </c>
      <c r="E59" s="17">
        <v>822</v>
      </c>
      <c r="F59" s="76">
        <v>63</v>
      </c>
      <c r="G59" s="76">
        <v>23</v>
      </c>
      <c r="H59" s="113">
        <f t="shared" si="4"/>
        <v>0.36507936507936506</v>
      </c>
      <c r="I59" s="76">
        <v>40</v>
      </c>
      <c r="J59" s="16">
        <f t="shared" si="5"/>
        <v>35.739130434782609</v>
      </c>
      <c r="K59" s="16">
        <f t="shared" si="6"/>
        <v>13.047619047619047</v>
      </c>
      <c r="L59" s="9">
        <v>5689</v>
      </c>
      <c r="M59" s="77">
        <f t="shared" si="7"/>
        <v>0.14448936544208121</v>
      </c>
    </row>
    <row r="60" spans="1:13" x14ac:dyDescent="0.25">
      <c r="A60" s="29"/>
      <c r="B60" s="73" t="s">
        <v>81</v>
      </c>
      <c r="C60" s="74">
        <v>10</v>
      </c>
      <c r="D60" s="75" t="s">
        <v>222</v>
      </c>
      <c r="E60" s="17">
        <v>912</v>
      </c>
      <c r="F60" s="76">
        <v>439</v>
      </c>
      <c r="G60" s="76">
        <v>59</v>
      </c>
      <c r="H60" s="113">
        <f t="shared" si="4"/>
        <v>0.13439635535307518</v>
      </c>
      <c r="I60" s="76">
        <v>380</v>
      </c>
      <c r="J60" s="16">
        <f t="shared" si="5"/>
        <v>15.457627118644067</v>
      </c>
      <c r="K60" s="16">
        <f t="shared" si="6"/>
        <v>2.0774487471526197</v>
      </c>
      <c r="L60" s="9">
        <v>6480</v>
      </c>
      <c r="M60" s="77">
        <f t="shared" si="7"/>
        <v>0.14074074074074075</v>
      </c>
    </row>
    <row r="61" spans="1:13" x14ac:dyDescent="0.25">
      <c r="A61" s="29"/>
      <c r="B61" s="73" t="s">
        <v>128</v>
      </c>
      <c r="C61" s="74">
        <v>37</v>
      </c>
      <c r="D61" s="75" t="s">
        <v>223</v>
      </c>
      <c r="E61" s="17">
        <v>760</v>
      </c>
      <c r="F61" s="76">
        <v>124</v>
      </c>
      <c r="G61" s="76">
        <v>49</v>
      </c>
      <c r="H61" s="113">
        <f t="shared" si="4"/>
        <v>0.39516129032258063</v>
      </c>
      <c r="I61" s="76">
        <v>75</v>
      </c>
      <c r="J61" s="16">
        <f t="shared" si="5"/>
        <v>15.510204081632653</v>
      </c>
      <c r="K61" s="16">
        <f t="shared" si="6"/>
        <v>6.129032258064516</v>
      </c>
      <c r="L61" s="9">
        <v>5532</v>
      </c>
      <c r="M61" s="77">
        <f t="shared" si="7"/>
        <v>0.13738250180766451</v>
      </c>
    </row>
    <row r="62" spans="1:13" x14ac:dyDescent="0.25">
      <c r="A62" s="29"/>
      <c r="B62" s="73" t="s">
        <v>75</v>
      </c>
      <c r="C62" s="74">
        <v>2</v>
      </c>
      <c r="D62" s="75" t="s">
        <v>224</v>
      </c>
      <c r="E62" s="17">
        <v>829</v>
      </c>
      <c r="F62" s="76">
        <v>30</v>
      </c>
      <c r="G62" s="76">
        <v>10</v>
      </c>
      <c r="H62" s="113">
        <f t="shared" si="4"/>
        <v>0.33333333333333331</v>
      </c>
      <c r="I62" s="76">
        <v>20</v>
      </c>
      <c r="J62" s="16">
        <f t="shared" si="5"/>
        <v>82.9</v>
      </c>
      <c r="K62" s="16">
        <f t="shared" si="6"/>
        <v>27.633333333333333</v>
      </c>
      <c r="L62" s="9">
        <v>6242</v>
      </c>
      <c r="M62" s="77">
        <f t="shared" si="7"/>
        <v>0.13280999679589875</v>
      </c>
    </row>
    <row r="63" spans="1:13" x14ac:dyDescent="0.25">
      <c r="A63" s="29"/>
      <c r="B63" s="73" t="s">
        <v>73</v>
      </c>
      <c r="C63" s="74">
        <v>16</v>
      </c>
      <c r="D63" s="75" t="s">
        <v>225</v>
      </c>
      <c r="E63" s="17">
        <v>726</v>
      </c>
      <c r="F63" s="76">
        <v>47</v>
      </c>
      <c r="G63" s="76">
        <v>27</v>
      </c>
      <c r="H63" s="113">
        <f t="shared" si="4"/>
        <v>0.57446808510638303</v>
      </c>
      <c r="I63" s="76">
        <v>20</v>
      </c>
      <c r="J63" s="16">
        <f t="shared" si="5"/>
        <v>26.888888888888889</v>
      </c>
      <c r="K63" s="16">
        <f t="shared" si="6"/>
        <v>15.446808510638299</v>
      </c>
      <c r="L63" s="9">
        <v>5808</v>
      </c>
      <c r="M63" s="77">
        <f t="shared" si="7"/>
        <v>0.125</v>
      </c>
    </row>
    <row r="64" spans="1:13" x14ac:dyDescent="0.25">
      <c r="A64" s="29"/>
      <c r="B64" s="73" t="s">
        <v>133</v>
      </c>
      <c r="C64" s="74">
        <v>5</v>
      </c>
      <c r="D64" s="75" t="s">
        <v>226</v>
      </c>
      <c r="E64" s="17">
        <v>743</v>
      </c>
      <c r="F64" s="76">
        <v>105</v>
      </c>
      <c r="G64" s="76">
        <v>49</v>
      </c>
      <c r="H64" s="113">
        <f t="shared" si="4"/>
        <v>0.46666666666666667</v>
      </c>
      <c r="I64" s="76">
        <v>56</v>
      </c>
      <c r="J64" s="16">
        <f t="shared" si="5"/>
        <v>15.163265306122449</v>
      </c>
      <c r="K64" s="16">
        <f t="shared" si="6"/>
        <v>7.0761904761904759</v>
      </c>
      <c r="L64" s="9">
        <v>6032</v>
      </c>
      <c r="M64" s="77">
        <f t="shared" si="7"/>
        <v>0.1231763925729443</v>
      </c>
    </row>
    <row r="65" spans="1:13" x14ac:dyDescent="0.25">
      <c r="A65" s="29"/>
      <c r="B65" s="73" t="s">
        <v>227</v>
      </c>
      <c r="C65" s="74">
        <v>12</v>
      </c>
      <c r="D65" s="75" t="s">
        <v>228</v>
      </c>
      <c r="E65" s="17">
        <v>809</v>
      </c>
      <c r="F65" s="76">
        <v>59</v>
      </c>
      <c r="G65" s="76">
        <v>25</v>
      </c>
      <c r="H65" s="113">
        <f t="shared" si="4"/>
        <v>0.42372881355932202</v>
      </c>
      <c r="I65" s="76">
        <v>34</v>
      </c>
      <c r="J65" s="16">
        <f t="shared" si="5"/>
        <v>32.36</v>
      </c>
      <c r="K65" s="16">
        <f t="shared" si="6"/>
        <v>13.711864406779661</v>
      </c>
      <c r="L65" s="9">
        <v>6593</v>
      </c>
      <c r="M65" s="77">
        <f t="shared" si="7"/>
        <v>0.12270590019717882</v>
      </c>
    </row>
    <row r="66" spans="1:13" x14ac:dyDescent="0.25">
      <c r="A66" s="29"/>
      <c r="B66" s="73" t="s">
        <v>81</v>
      </c>
      <c r="C66" s="74">
        <v>1</v>
      </c>
      <c r="D66" s="75" t="s">
        <v>229</v>
      </c>
      <c r="E66" s="17">
        <v>728</v>
      </c>
      <c r="F66" s="76">
        <v>524</v>
      </c>
      <c r="G66" s="76">
        <v>51</v>
      </c>
      <c r="H66" s="113">
        <f t="shared" si="4"/>
        <v>9.7328244274809156E-2</v>
      </c>
      <c r="I66" s="76">
        <v>473</v>
      </c>
      <c r="J66" s="16">
        <f t="shared" si="5"/>
        <v>14.274509803921569</v>
      </c>
      <c r="K66" s="16">
        <f t="shared" si="6"/>
        <v>1.3893129770992367</v>
      </c>
      <c r="L66" s="9">
        <v>6158</v>
      </c>
      <c r="M66" s="77">
        <f t="shared" si="7"/>
        <v>0.11822020136407925</v>
      </c>
    </row>
    <row r="67" spans="1:13" x14ac:dyDescent="0.25">
      <c r="A67" s="29"/>
      <c r="B67" s="73" t="s">
        <v>77</v>
      </c>
      <c r="C67" s="74">
        <v>9</v>
      </c>
      <c r="D67" s="75" t="s">
        <v>230</v>
      </c>
      <c r="E67" s="17">
        <v>721</v>
      </c>
      <c r="F67" s="76">
        <v>177</v>
      </c>
      <c r="G67" s="76">
        <v>61</v>
      </c>
      <c r="H67" s="113">
        <f t="shared" si="4"/>
        <v>0.34463276836158191</v>
      </c>
      <c r="I67" s="76">
        <v>116</v>
      </c>
      <c r="J67" s="16">
        <f t="shared" si="5"/>
        <v>11.819672131147541</v>
      </c>
      <c r="K67" s="16">
        <f t="shared" si="6"/>
        <v>4.0734463276836159</v>
      </c>
      <c r="L67" s="9">
        <v>6103</v>
      </c>
      <c r="M67" s="77">
        <f t="shared" si="7"/>
        <v>0.11813862035064722</v>
      </c>
    </row>
    <row r="68" spans="1:13" x14ac:dyDescent="0.25">
      <c r="A68" s="29"/>
      <c r="B68" s="73" t="s">
        <v>138</v>
      </c>
      <c r="C68" s="74">
        <v>12</v>
      </c>
      <c r="D68" s="75" t="s">
        <v>231</v>
      </c>
      <c r="E68" s="17">
        <v>769</v>
      </c>
      <c r="F68" s="76">
        <v>46</v>
      </c>
      <c r="G68" s="76">
        <v>15</v>
      </c>
      <c r="H68" s="113">
        <f t="shared" si="4"/>
        <v>0.32608695652173914</v>
      </c>
      <c r="I68" s="76">
        <v>31</v>
      </c>
      <c r="J68" s="16">
        <f t="shared" si="5"/>
        <v>51.266666666666666</v>
      </c>
      <c r="K68" s="16">
        <f t="shared" si="6"/>
        <v>16.717391304347824</v>
      </c>
      <c r="L68" s="9">
        <v>6582</v>
      </c>
      <c r="M68" s="77">
        <f t="shared" si="7"/>
        <v>0.11683378912184746</v>
      </c>
    </row>
    <row r="69" spans="1:13" x14ac:dyDescent="0.25">
      <c r="A69" s="29"/>
      <c r="B69" s="73" t="s">
        <v>232</v>
      </c>
      <c r="C69" s="74">
        <v>4</v>
      </c>
      <c r="D69" s="75" t="s">
        <v>233</v>
      </c>
      <c r="E69" s="17">
        <v>747</v>
      </c>
      <c r="F69" s="76">
        <v>53</v>
      </c>
      <c r="G69" s="76">
        <v>18</v>
      </c>
      <c r="H69" s="113">
        <f t="shared" ref="H69:H100" si="8">(G69/F69)</f>
        <v>0.33962264150943394</v>
      </c>
      <c r="I69" s="76">
        <v>35</v>
      </c>
      <c r="J69" s="16">
        <f t="shared" ref="J69:J100" si="9">E69/G69</f>
        <v>41.5</v>
      </c>
      <c r="K69" s="16">
        <f t="shared" ref="K69:K100" si="10">E69/F69</f>
        <v>14.09433962264151</v>
      </c>
      <c r="L69" s="9">
        <v>6595</v>
      </c>
      <c r="M69" s="77">
        <f t="shared" ref="M69:M100" si="11">E69/L69</f>
        <v>0.11326762699014405</v>
      </c>
    </row>
    <row r="70" spans="1:13" x14ac:dyDescent="0.25">
      <c r="A70" s="29"/>
      <c r="B70" s="73" t="s">
        <v>128</v>
      </c>
      <c r="C70" s="74">
        <v>39</v>
      </c>
      <c r="D70" s="75" t="s">
        <v>234</v>
      </c>
      <c r="E70" s="17">
        <v>556</v>
      </c>
      <c r="F70" s="76">
        <v>19</v>
      </c>
      <c r="G70" s="76">
        <v>9</v>
      </c>
      <c r="H70" s="113">
        <f t="shared" si="8"/>
        <v>0.47368421052631576</v>
      </c>
      <c r="I70" s="76">
        <v>10</v>
      </c>
      <c r="J70" s="16">
        <f t="shared" si="9"/>
        <v>61.777777777777779</v>
      </c>
      <c r="K70" s="16">
        <f t="shared" si="10"/>
        <v>29.263157894736842</v>
      </c>
      <c r="L70" s="9">
        <v>5014</v>
      </c>
      <c r="M70" s="77">
        <f t="shared" si="11"/>
        <v>0.11088950937375348</v>
      </c>
    </row>
    <row r="71" spans="1:13" x14ac:dyDescent="0.25">
      <c r="A71" s="29"/>
      <c r="B71" s="73" t="s">
        <v>109</v>
      </c>
      <c r="C71" s="74">
        <v>8</v>
      </c>
      <c r="D71" s="75" t="s">
        <v>235</v>
      </c>
      <c r="E71" s="17">
        <v>575</v>
      </c>
      <c r="F71" s="76">
        <v>351</v>
      </c>
      <c r="G71" s="76">
        <v>39</v>
      </c>
      <c r="H71" s="113">
        <f t="shared" si="8"/>
        <v>0.1111111111111111</v>
      </c>
      <c r="I71" s="76">
        <v>312</v>
      </c>
      <c r="J71" s="16">
        <f t="shared" si="9"/>
        <v>14.743589743589743</v>
      </c>
      <c r="K71" s="16">
        <f t="shared" si="10"/>
        <v>1.6381766381766383</v>
      </c>
      <c r="L71" s="9">
        <v>5451</v>
      </c>
      <c r="M71" s="77">
        <f t="shared" si="11"/>
        <v>0.10548523206751055</v>
      </c>
    </row>
    <row r="72" spans="1:13" x14ac:dyDescent="0.25">
      <c r="A72" s="29"/>
      <c r="B72" s="73" t="s">
        <v>96</v>
      </c>
      <c r="C72" s="74">
        <v>1</v>
      </c>
      <c r="D72" s="75" t="s">
        <v>236</v>
      </c>
      <c r="E72" s="17">
        <v>625</v>
      </c>
      <c r="F72" s="76">
        <v>43</v>
      </c>
      <c r="G72" s="76">
        <v>17</v>
      </c>
      <c r="H72" s="113">
        <f t="shared" si="8"/>
        <v>0.39534883720930231</v>
      </c>
      <c r="I72" s="76">
        <v>26</v>
      </c>
      <c r="J72" s="16">
        <f t="shared" si="9"/>
        <v>36.764705882352942</v>
      </c>
      <c r="K72" s="16">
        <f t="shared" si="10"/>
        <v>14.534883720930232</v>
      </c>
      <c r="L72" s="9">
        <v>5993</v>
      </c>
      <c r="M72" s="77">
        <f t="shared" si="11"/>
        <v>0.10428833639245787</v>
      </c>
    </row>
    <row r="73" spans="1:13" x14ac:dyDescent="0.25">
      <c r="A73" s="29"/>
      <c r="B73" s="73" t="s">
        <v>79</v>
      </c>
      <c r="C73" s="74">
        <v>4</v>
      </c>
      <c r="D73" s="75" t="s">
        <v>237</v>
      </c>
      <c r="E73" s="17">
        <v>594</v>
      </c>
      <c r="F73" s="76">
        <v>155</v>
      </c>
      <c r="G73" s="76">
        <v>27</v>
      </c>
      <c r="H73" s="113">
        <f t="shared" si="8"/>
        <v>0.17419354838709677</v>
      </c>
      <c r="I73" s="76">
        <v>128</v>
      </c>
      <c r="J73" s="16">
        <f t="shared" si="9"/>
        <v>22</v>
      </c>
      <c r="K73" s="16">
        <f t="shared" si="10"/>
        <v>3.8322580645161288</v>
      </c>
      <c r="L73" s="9">
        <v>5948</v>
      </c>
      <c r="M73" s="77">
        <f t="shared" si="11"/>
        <v>9.9865501008742433E-2</v>
      </c>
    </row>
    <row r="74" spans="1:13" x14ac:dyDescent="0.25">
      <c r="A74" s="29"/>
      <c r="B74" s="73" t="s">
        <v>81</v>
      </c>
      <c r="C74" s="74">
        <v>9</v>
      </c>
      <c r="D74" s="75" t="s">
        <v>238</v>
      </c>
      <c r="E74" s="17">
        <v>596</v>
      </c>
      <c r="F74" s="76">
        <v>188</v>
      </c>
      <c r="G74" s="76">
        <v>44</v>
      </c>
      <c r="H74" s="113">
        <f t="shared" si="8"/>
        <v>0.23404255319148937</v>
      </c>
      <c r="I74" s="76">
        <v>144</v>
      </c>
      <c r="J74" s="16">
        <f t="shared" si="9"/>
        <v>13.545454545454545</v>
      </c>
      <c r="K74" s="16">
        <f t="shared" si="10"/>
        <v>3.1702127659574466</v>
      </c>
      <c r="L74" s="9">
        <v>6380</v>
      </c>
      <c r="M74" s="77">
        <f t="shared" si="11"/>
        <v>9.3416927899686517E-2</v>
      </c>
    </row>
    <row r="75" spans="1:13" x14ac:dyDescent="0.25">
      <c r="A75" s="29"/>
      <c r="B75" s="73" t="s">
        <v>104</v>
      </c>
      <c r="C75" s="74">
        <v>3</v>
      </c>
      <c r="D75" s="75" t="s">
        <v>239</v>
      </c>
      <c r="E75" s="17">
        <v>560</v>
      </c>
      <c r="F75" s="76">
        <v>37</v>
      </c>
      <c r="G75" s="76">
        <v>14</v>
      </c>
      <c r="H75" s="113">
        <f t="shared" si="8"/>
        <v>0.3783783783783784</v>
      </c>
      <c r="I75" s="76">
        <v>23</v>
      </c>
      <c r="J75" s="16">
        <f t="shared" si="9"/>
        <v>40</v>
      </c>
      <c r="K75" s="16">
        <f t="shared" si="10"/>
        <v>15.135135135135135</v>
      </c>
      <c r="L75" s="9">
        <v>6382</v>
      </c>
      <c r="M75" s="77">
        <f t="shared" si="11"/>
        <v>8.7746787840802254E-2</v>
      </c>
    </row>
    <row r="76" spans="1:13" x14ac:dyDescent="0.25">
      <c r="A76" s="29"/>
      <c r="B76" s="73" t="s">
        <v>227</v>
      </c>
      <c r="C76" s="74">
        <v>11</v>
      </c>
      <c r="D76" s="75" t="s">
        <v>240</v>
      </c>
      <c r="E76" s="17">
        <v>503</v>
      </c>
      <c r="F76" s="76">
        <v>21</v>
      </c>
      <c r="G76" s="76">
        <v>3</v>
      </c>
      <c r="H76" s="113">
        <f t="shared" si="8"/>
        <v>0.14285714285714285</v>
      </c>
      <c r="I76" s="76">
        <v>18</v>
      </c>
      <c r="J76" s="16">
        <f t="shared" si="9"/>
        <v>167.66666666666666</v>
      </c>
      <c r="K76" s="16">
        <f t="shared" si="10"/>
        <v>23.952380952380953</v>
      </c>
      <c r="L76" s="9">
        <v>5895</v>
      </c>
      <c r="M76" s="77">
        <f t="shared" si="11"/>
        <v>8.5326547921967769E-2</v>
      </c>
    </row>
    <row r="77" spans="1:13" x14ac:dyDescent="0.25">
      <c r="A77" s="29"/>
      <c r="B77" s="73" t="s">
        <v>79</v>
      </c>
      <c r="C77" s="74">
        <v>5</v>
      </c>
      <c r="D77" s="75" t="s">
        <v>241</v>
      </c>
      <c r="E77" s="17">
        <v>427</v>
      </c>
      <c r="F77" s="76">
        <v>99</v>
      </c>
      <c r="G77" s="76">
        <v>24</v>
      </c>
      <c r="H77" s="113">
        <f t="shared" si="8"/>
        <v>0.24242424242424243</v>
      </c>
      <c r="I77" s="76">
        <v>75</v>
      </c>
      <c r="J77" s="16">
        <f t="shared" si="9"/>
        <v>17.791666666666668</v>
      </c>
      <c r="K77" s="16">
        <f t="shared" si="10"/>
        <v>4.3131313131313131</v>
      </c>
      <c r="L77" s="9">
        <v>5053</v>
      </c>
      <c r="M77" s="77">
        <f t="shared" si="11"/>
        <v>8.4504254898080347E-2</v>
      </c>
    </row>
    <row r="78" spans="1:13" x14ac:dyDescent="0.25">
      <c r="A78" s="29"/>
      <c r="B78" s="73" t="s">
        <v>109</v>
      </c>
      <c r="C78" s="74">
        <v>23</v>
      </c>
      <c r="D78" s="75" t="s">
        <v>242</v>
      </c>
      <c r="E78" s="17">
        <v>588</v>
      </c>
      <c r="F78" s="76">
        <v>354</v>
      </c>
      <c r="G78" s="76">
        <v>12</v>
      </c>
      <c r="H78" s="113">
        <f t="shared" si="8"/>
        <v>3.3898305084745763E-2</v>
      </c>
      <c r="I78" s="76">
        <v>342</v>
      </c>
      <c r="J78" s="16">
        <f t="shared" si="9"/>
        <v>49</v>
      </c>
      <c r="K78" s="16">
        <f t="shared" si="10"/>
        <v>1.6610169491525424</v>
      </c>
      <c r="L78" s="9">
        <v>7022</v>
      </c>
      <c r="M78" s="77">
        <f t="shared" si="11"/>
        <v>8.3736827114782114E-2</v>
      </c>
    </row>
    <row r="79" spans="1:13" x14ac:dyDescent="0.25">
      <c r="A79" s="29"/>
      <c r="B79" s="73" t="s">
        <v>138</v>
      </c>
      <c r="C79" s="74">
        <v>4</v>
      </c>
      <c r="D79" s="75" t="s">
        <v>243</v>
      </c>
      <c r="E79" s="17">
        <v>514</v>
      </c>
      <c r="F79" s="76">
        <v>73</v>
      </c>
      <c r="G79" s="76">
        <v>18</v>
      </c>
      <c r="H79" s="113">
        <f t="shared" si="8"/>
        <v>0.24657534246575341</v>
      </c>
      <c r="I79" s="76">
        <v>55</v>
      </c>
      <c r="J79" s="16">
        <f t="shared" si="9"/>
        <v>28.555555555555557</v>
      </c>
      <c r="K79" s="16">
        <f t="shared" si="10"/>
        <v>7.0410958904109586</v>
      </c>
      <c r="L79" s="9">
        <v>6204</v>
      </c>
      <c r="M79" s="77">
        <f t="shared" si="11"/>
        <v>8.284977433913604E-2</v>
      </c>
    </row>
    <row r="80" spans="1:13" x14ac:dyDescent="0.25">
      <c r="A80" s="29"/>
      <c r="B80" s="73" t="s">
        <v>163</v>
      </c>
      <c r="C80" s="74">
        <v>6</v>
      </c>
      <c r="D80" s="75" t="s">
        <v>244</v>
      </c>
      <c r="E80" s="17">
        <v>556</v>
      </c>
      <c r="F80" s="76">
        <v>29</v>
      </c>
      <c r="G80" s="76">
        <v>9</v>
      </c>
      <c r="H80" s="113">
        <f t="shared" si="8"/>
        <v>0.31034482758620691</v>
      </c>
      <c r="I80" s="76">
        <v>20</v>
      </c>
      <c r="J80" s="16">
        <f t="shared" si="9"/>
        <v>61.777777777777779</v>
      </c>
      <c r="K80" s="16">
        <f t="shared" si="10"/>
        <v>19.172413793103448</v>
      </c>
      <c r="L80" s="9">
        <v>6740</v>
      </c>
      <c r="M80" s="77">
        <f t="shared" si="11"/>
        <v>8.2492581602373882E-2</v>
      </c>
    </row>
    <row r="81" spans="1:13" x14ac:dyDescent="0.25">
      <c r="A81" s="29"/>
      <c r="B81" s="73" t="s">
        <v>104</v>
      </c>
      <c r="C81" s="74">
        <v>3</v>
      </c>
      <c r="D81" s="75" t="s">
        <v>245</v>
      </c>
      <c r="E81" s="17">
        <v>526</v>
      </c>
      <c r="F81" s="76">
        <v>130</v>
      </c>
      <c r="G81" s="76">
        <v>52</v>
      </c>
      <c r="H81" s="113">
        <f t="shared" si="8"/>
        <v>0.4</v>
      </c>
      <c r="I81" s="76">
        <v>78</v>
      </c>
      <c r="J81" s="16">
        <f t="shared" si="9"/>
        <v>10.115384615384615</v>
      </c>
      <c r="K81" s="16">
        <f t="shared" si="10"/>
        <v>4.046153846153846</v>
      </c>
      <c r="L81" s="9">
        <v>6382</v>
      </c>
      <c r="M81" s="77">
        <f t="shared" si="11"/>
        <v>8.2419304293324974E-2</v>
      </c>
    </row>
    <row r="82" spans="1:13" x14ac:dyDescent="0.25">
      <c r="A82" s="29"/>
      <c r="B82" s="73" t="s">
        <v>94</v>
      </c>
      <c r="C82" s="74">
        <v>10</v>
      </c>
      <c r="D82" s="75" t="s">
        <v>246</v>
      </c>
      <c r="E82" s="17">
        <v>493</v>
      </c>
      <c r="F82" s="76">
        <v>55</v>
      </c>
      <c r="G82" s="76">
        <v>23</v>
      </c>
      <c r="H82" s="113">
        <f t="shared" si="8"/>
        <v>0.41818181818181815</v>
      </c>
      <c r="I82" s="76">
        <v>32</v>
      </c>
      <c r="J82" s="16">
        <f t="shared" si="9"/>
        <v>21.434782608695652</v>
      </c>
      <c r="K82" s="16">
        <f t="shared" si="10"/>
        <v>8.963636363636363</v>
      </c>
      <c r="L82" s="9">
        <v>6037</v>
      </c>
      <c r="M82" s="77">
        <f t="shared" si="11"/>
        <v>8.1663077687593177E-2</v>
      </c>
    </row>
    <row r="83" spans="1:13" x14ac:dyDescent="0.25">
      <c r="A83" s="29"/>
      <c r="B83" s="73" t="s">
        <v>138</v>
      </c>
      <c r="C83" s="74">
        <v>5</v>
      </c>
      <c r="D83" s="75" t="s">
        <v>247</v>
      </c>
      <c r="E83" s="17">
        <v>397</v>
      </c>
      <c r="F83" s="76">
        <v>53</v>
      </c>
      <c r="G83" s="76">
        <v>22</v>
      </c>
      <c r="H83" s="113">
        <f t="shared" si="8"/>
        <v>0.41509433962264153</v>
      </c>
      <c r="I83" s="76">
        <v>31</v>
      </c>
      <c r="J83" s="16">
        <f t="shared" si="9"/>
        <v>18.045454545454547</v>
      </c>
      <c r="K83" s="16">
        <f t="shared" si="10"/>
        <v>7.4905660377358494</v>
      </c>
      <c r="L83" s="9">
        <v>4896</v>
      </c>
      <c r="M83" s="77">
        <f t="shared" si="11"/>
        <v>8.1086601307189546E-2</v>
      </c>
    </row>
    <row r="84" spans="1:13" x14ac:dyDescent="0.25">
      <c r="A84" s="29"/>
      <c r="B84" s="73" t="s">
        <v>163</v>
      </c>
      <c r="C84" s="74">
        <v>1</v>
      </c>
      <c r="D84" s="75" t="s">
        <v>248</v>
      </c>
      <c r="E84" s="17">
        <v>435</v>
      </c>
      <c r="F84" s="76">
        <v>11</v>
      </c>
      <c r="G84" s="76">
        <v>5</v>
      </c>
      <c r="H84" s="113">
        <f t="shared" si="8"/>
        <v>0.45454545454545453</v>
      </c>
      <c r="I84" s="76">
        <v>6</v>
      </c>
      <c r="J84" s="16">
        <f t="shared" si="9"/>
        <v>87</v>
      </c>
      <c r="K84" s="16">
        <f t="shared" si="10"/>
        <v>39.545454545454547</v>
      </c>
      <c r="L84" s="9">
        <v>5651</v>
      </c>
      <c r="M84" s="77">
        <f t="shared" si="11"/>
        <v>7.6977526101574947E-2</v>
      </c>
    </row>
    <row r="85" spans="1:13" x14ac:dyDescent="0.25">
      <c r="A85" s="29"/>
      <c r="B85" s="73" t="s">
        <v>77</v>
      </c>
      <c r="C85" s="74">
        <v>13</v>
      </c>
      <c r="D85" s="75" t="s">
        <v>249</v>
      </c>
      <c r="E85" s="17">
        <v>382</v>
      </c>
      <c r="F85" s="76">
        <v>9</v>
      </c>
      <c r="G85" s="76">
        <v>3</v>
      </c>
      <c r="H85" s="113">
        <f t="shared" si="8"/>
        <v>0.33333333333333331</v>
      </c>
      <c r="I85" s="76">
        <v>6</v>
      </c>
      <c r="J85" s="16">
        <f t="shared" si="9"/>
        <v>127.33333333333333</v>
      </c>
      <c r="K85" s="16">
        <f t="shared" si="10"/>
        <v>42.444444444444443</v>
      </c>
      <c r="L85" s="9">
        <v>5195</v>
      </c>
      <c r="M85" s="77">
        <f t="shared" si="11"/>
        <v>7.3532242540904721E-2</v>
      </c>
    </row>
    <row r="86" spans="1:13" x14ac:dyDescent="0.25">
      <c r="A86" s="29"/>
      <c r="B86" s="73" t="s">
        <v>113</v>
      </c>
      <c r="C86" s="74">
        <v>7</v>
      </c>
      <c r="D86" s="75" t="s">
        <v>250</v>
      </c>
      <c r="E86" s="17">
        <v>389</v>
      </c>
      <c r="F86" s="76">
        <v>19</v>
      </c>
      <c r="G86" s="76">
        <v>7</v>
      </c>
      <c r="H86" s="113">
        <f t="shared" si="8"/>
        <v>0.36842105263157893</v>
      </c>
      <c r="I86" s="76">
        <v>12</v>
      </c>
      <c r="J86" s="16">
        <f t="shared" si="9"/>
        <v>55.571428571428569</v>
      </c>
      <c r="K86" s="16">
        <f t="shared" si="10"/>
        <v>20.473684210526315</v>
      </c>
      <c r="L86" s="9">
        <v>5518</v>
      </c>
      <c r="M86" s="77">
        <f t="shared" si="11"/>
        <v>7.0496556723450524E-2</v>
      </c>
    </row>
    <row r="87" spans="1:13" x14ac:dyDescent="0.25">
      <c r="A87" s="29"/>
      <c r="B87" s="73" t="s">
        <v>75</v>
      </c>
      <c r="C87" s="74">
        <v>7</v>
      </c>
      <c r="D87" s="75" t="s">
        <v>251</v>
      </c>
      <c r="E87" s="17">
        <v>413</v>
      </c>
      <c r="F87" s="76">
        <v>65</v>
      </c>
      <c r="G87" s="76">
        <v>17</v>
      </c>
      <c r="H87" s="113">
        <f t="shared" si="8"/>
        <v>0.26153846153846155</v>
      </c>
      <c r="I87" s="76">
        <v>48</v>
      </c>
      <c r="J87" s="16">
        <f t="shared" si="9"/>
        <v>24.294117647058822</v>
      </c>
      <c r="K87" s="16">
        <f t="shared" si="10"/>
        <v>6.3538461538461535</v>
      </c>
      <c r="L87" s="9">
        <v>5945</v>
      </c>
      <c r="M87" s="77">
        <f t="shared" si="11"/>
        <v>6.9470142977291843E-2</v>
      </c>
    </row>
    <row r="88" spans="1:13" x14ac:dyDescent="0.25">
      <c r="A88" s="29"/>
      <c r="B88" s="73" t="s">
        <v>252</v>
      </c>
      <c r="C88" s="74">
        <v>4</v>
      </c>
      <c r="D88" s="75" t="s">
        <v>253</v>
      </c>
      <c r="E88" s="17">
        <v>423</v>
      </c>
      <c r="F88" s="76">
        <v>38</v>
      </c>
      <c r="G88" s="76">
        <v>22</v>
      </c>
      <c r="H88" s="113">
        <f t="shared" si="8"/>
        <v>0.57894736842105265</v>
      </c>
      <c r="I88" s="76">
        <v>16</v>
      </c>
      <c r="J88" s="16">
        <f t="shared" si="9"/>
        <v>19.227272727272727</v>
      </c>
      <c r="K88" s="16">
        <f t="shared" si="10"/>
        <v>11.131578947368421</v>
      </c>
      <c r="L88" s="9">
        <v>6313</v>
      </c>
      <c r="M88" s="77">
        <f t="shared" si="11"/>
        <v>6.700459369554887E-2</v>
      </c>
    </row>
    <row r="89" spans="1:13" x14ac:dyDescent="0.25">
      <c r="A89" s="29"/>
      <c r="B89" s="73" t="s">
        <v>73</v>
      </c>
      <c r="C89" s="74">
        <v>10</v>
      </c>
      <c r="D89" s="75" t="s">
        <v>254</v>
      </c>
      <c r="E89" s="17">
        <v>378</v>
      </c>
      <c r="F89" s="76">
        <v>43</v>
      </c>
      <c r="G89" s="76">
        <v>9</v>
      </c>
      <c r="H89" s="113">
        <f t="shared" si="8"/>
        <v>0.20930232558139536</v>
      </c>
      <c r="I89" s="76">
        <v>34</v>
      </c>
      <c r="J89" s="16">
        <f t="shared" si="9"/>
        <v>42</v>
      </c>
      <c r="K89" s="16">
        <f t="shared" si="10"/>
        <v>8.7906976744186043</v>
      </c>
      <c r="L89" s="9">
        <v>5749</v>
      </c>
      <c r="M89" s="77">
        <f t="shared" si="11"/>
        <v>6.5750565315707082E-2</v>
      </c>
    </row>
    <row r="90" spans="1:13" x14ac:dyDescent="0.25">
      <c r="A90" s="29"/>
      <c r="B90" s="73" t="s">
        <v>109</v>
      </c>
      <c r="C90" s="74">
        <v>10</v>
      </c>
      <c r="D90" s="75" t="s">
        <v>255</v>
      </c>
      <c r="E90" s="17">
        <v>382</v>
      </c>
      <c r="F90" s="76">
        <v>356</v>
      </c>
      <c r="G90" s="76">
        <v>37</v>
      </c>
      <c r="H90" s="113">
        <f t="shared" si="8"/>
        <v>0.10393258426966293</v>
      </c>
      <c r="I90" s="76">
        <v>319</v>
      </c>
      <c r="J90" s="16">
        <f t="shared" si="9"/>
        <v>10.324324324324325</v>
      </c>
      <c r="K90" s="16">
        <f t="shared" si="10"/>
        <v>1.0730337078651686</v>
      </c>
      <c r="L90" s="9">
        <v>6257</v>
      </c>
      <c r="M90" s="77">
        <f t="shared" si="11"/>
        <v>6.1051622183154866E-2</v>
      </c>
    </row>
    <row r="91" spans="1:13" x14ac:dyDescent="0.25">
      <c r="A91" s="29"/>
      <c r="B91" s="73" t="s">
        <v>77</v>
      </c>
      <c r="C91" s="74">
        <v>7</v>
      </c>
      <c r="D91" s="75" t="s">
        <v>256</v>
      </c>
      <c r="E91" s="17">
        <v>327</v>
      </c>
      <c r="F91" s="76">
        <v>19</v>
      </c>
      <c r="G91" s="76">
        <v>12</v>
      </c>
      <c r="H91" s="113">
        <f t="shared" si="8"/>
        <v>0.63157894736842102</v>
      </c>
      <c r="I91" s="76">
        <v>7</v>
      </c>
      <c r="J91" s="16">
        <f t="shared" si="9"/>
        <v>27.25</v>
      </c>
      <c r="K91" s="16">
        <f t="shared" si="10"/>
        <v>17.210526315789473</v>
      </c>
      <c r="L91" s="9">
        <v>5382</v>
      </c>
      <c r="M91" s="77">
        <f t="shared" si="11"/>
        <v>6.0758082497212929E-2</v>
      </c>
    </row>
    <row r="92" spans="1:13" x14ac:dyDescent="0.25">
      <c r="A92" s="29"/>
      <c r="B92" s="73" t="s">
        <v>109</v>
      </c>
      <c r="C92" s="74">
        <v>3</v>
      </c>
      <c r="D92" s="75" t="s">
        <v>257</v>
      </c>
      <c r="E92" s="17">
        <v>449</v>
      </c>
      <c r="F92" s="76">
        <v>350</v>
      </c>
      <c r="G92" s="76">
        <v>27</v>
      </c>
      <c r="H92" s="113">
        <f t="shared" si="8"/>
        <v>7.7142857142857138E-2</v>
      </c>
      <c r="I92" s="76">
        <v>323</v>
      </c>
      <c r="J92" s="16">
        <f t="shared" si="9"/>
        <v>16.62962962962963</v>
      </c>
      <c r="K92" s="16">
        <f t="shared" si="10"/>
        <v>1.2828571428571429</v>
      </c>
      <c r="L92" s="9">
        <v>7394</v>
      </c>
      <c r="M92" s="77">
        <f t="shared" si="11"/>
        <v>6.07249120908845E-2</v>
      </c>
    </row>
    <row r="93" spans="1:13" x14ac:dyDescent="0.25">
      <c r="A93" s="29"/>
      <c r="B93" s="73" t="s">
        <v>77</v>
      </c>
      <c r="C93" s="74">
        <v>6</v>
      </c>
      <c r="D93" s="75" t="s">
        <v>258</v>
      </c>
      <c r="E93" s="17">
        <v>356</v>
      </c>
      <c r="F93" s="76">
        <v>92</v>
      </c>
      <c r="G93" s="76">
        <v>21</v>
      </c>
      <c r="H93" s="113">
        <f t="shared" si="8"/>
        <v>0.22826086956521738</v>
      </c>
      <c r="I93" s="76">
        <v>71</v>
      </c>
      <c r="J93" s="16">
        <f t="shared" si="9"/>
        <v>16.952380952380953</v>
      </c>
      <c r="K93" s="16">
        <f t="shared" si="10"/>
        <v>3.8695652173913042</v>
      </c>
      <c r="L93" s="9">
        <v>5962</v>
      </c>
      <c r="M93" s="77">
        <f t="shared" si="11"/>
        <v>5.9711506205971147E-2</v>
      </c>
    </row>
    <row r="94" spans="1:13" x14ac:dyDescent="0.25">
      <c r="A94" s="29"/>
      <c r="B94" s="73" t="s">
        <v>73</v>
      </c>
      <c r="C94" s="74">
        <v>5</v>
      </c>
      <c r="D94" s="75" t="s">
        <v>259</v>
      </c>
      <c r="E94" s="17">
        <v>312</v>
      </c>
      <c r="F94" s="76">
        <v>61</v>
      </c>
      <c r="G94" s="76">
        <v>26</v>
      </c>
      <c r="H94" s="113">
        <f t="shared" si="8"/>
        <v>0.42622950819672129</v>
      </c>
      <c r="I94" s="76">
        <v>35</v>
      </c>
      <c r="J94" s="16">
        <f t="shared" si="9"/>
        <v>12</v>
      </c>
      <c r="K94" s="16">
        <f t="shared" si="10"/>
        <v>5.1147540983606561</v>
      </c>
      <c r="L94" s="9">
        <v>5491</v>
      </c>
      <c r="M94" s="77">
        <f t="shared" si="11"/>
        <v>5.682025132034238E-2</v>
      </c>
    </row>
    <row r="95" spans="1:13" x14ac:dyDescent="0.25">
      <c r="A95" s="29"/>
      <c r="B95" s="73" t="s">
        <v>109</v>
      </c>
      <c r="C95" s="74">
        <v>18</v>
      </c>
      <c r="D95" s="75" t="s">
        <v>260</v>
      </c>
      <c r="E95" s="17">
        <v>349</v>
      </c>
      <c r="F95" s="76">
        <v>354</v>
      </c>
      <c r="G95" s="76">
        <v>17</v>
      </c>
      <c r="H95" s="113">
        <f t="shared" si="8"/>
        <v>4.8022598870056499E-2</v>
      </c>
      <c r="I95" s="76">
        <v>337</v>
      </c>
      <c r="J95" s="16">
        <f t="shared" si="9"/>
        <v>20.529411764705884</v>
      </c>
      <c r="K95" s="16">
        <f t="shared" si="10"/>
        <v>0.98587570621468923</v>
      </c>
      <c r="L95" s="9">
        <v>6297</v>
      </c>
      <c r="M95" s="77">
        <f t="shared" si="11"/>
        <v>5.5423217405113544E-2</v>
      </c>
    </row>
    <row r="96" spans="1:13" x14ac:dyDescent="0.25">
      <c r="A96" s="29"/>
      <c r="B96" s="73" t="s">
        <v>138</v>
      </c>
      <c r="C96" s="74">
        <v>11</v>
      </c>
      <c r="D96" s="75" t="s">
        <v>261</v>
      </c>
      <c r="E96" s="17">
        <v>331</v>
      </c>
      <c r="F96" s="76">
        <v>36</v>
      </c>
      <c r="G96" s="76">
        <v>18</v>
      </c>
      <c r="H96" s="113">
        <f t="shared" si="8"/>
        <v>0.5</v>
      </c>
      <c r="I96" s="76">
        <v>18</v>
      </c>
      <c r="J96" s="16">
        <f t="shared" si="9"/>
        <v>18.388888888888889</v>
      </c>
      <c r="K96" s="16">
        <f t="shared" si="10"/>
        <v>9.1944444444444446</v>
      </c>
      <c r="L96" s="9">
        <v>5976</v>
      </c>
      <c r="M96" s="77">
        <f t="shared" si="11"/>
        <v>5.5388219544846053E-2</v>
      </c>
    </row>
    <row r="97" spans="1:13" x14ac:dyDescent="0.25">
      <c r="A97" s="29"/>
      <c r="B97" s="73" t="s">
        <v>102</v>
      </c>
      <c r="C97" s="74">
        <v>3</v>
      </c>
      <c r="D97" s="75" t="s">
        <v>262</v>
      </c>
      <c r="E97" s="17">
        <v>315</v>
      </c>
      <c r="F97" s="76">
        <v>84</v>
      </c>
      <c r="G97" s="76">
        <v>24</v>
      </c>
      <c r="H97" s="113">
        <f t="shared" si="8"/>
        <v>0.2857142857142857</v>
      </c>
      <c r="I97" s="76">
        <v>60</v>
      </c>
      <c r="J97" s="16">
        <f t="shared" si="9"/>
        <v>13.125</v>
      </c>
      <c r="K97" s="16">
        <f t="shared" si="10"/>
        <v>3.75</v>
      </c>
      <c r="L97" s="9">
        <v>5870</v>
      </c>
      <c r="M97" s="77">
        <f t="shared" si="11"/>
        <v>5.3662691652470187E-2</v>
      </c>
    </row>
    <row r="98" spans="1:13" x14ac:dyDescent="0.25">
      <c r="A98" s="29"/>
      <c r="B98" s="73" t="s">
        <v>94</v>
      </c>
      <c r="C98" s="74">
        <v>10</v>
      </c>
      <c r="D98" s="75" t="s">
        <v>263</v>
      </c>
      <c r="E98" s="17">
        <v>306</v>
      </c>
      <c r="F98" s="76">
        <v>32</v>
      </c>
      <c r="G98" s="76">
        <v>10</v>
      </c>
      <c r="H98" s="113">
        <f t="shared" si="8"/>
        <v>0.3125</v>
      </c>
      <c r="I98" s="76">
        <v>22</v>
      </c>
      <c r="J98" s="16">
        <f t="shared" si="9"/>
        <v>30.6</v>
      </c>
      <c r="K98" s="16">
        <f t="shared" si="10"/>
        <v>9.5625</v>
      </c>
      <c r="L98" s="9">
        <v>6037</v>
      </c>
      <c r="M98" s="77">
        <f t="shared" si="11"/>
        <v>5.0687427530230249E-2</v>
      </c>
    </row>
    <row r="99" spans="1:13" x14ac:dyDescent="0.25">
      <c r="A99" s="29"/>
      <c r="B99" s="73" t="s">
        <v>104</v>
      </c>
      <c r="C99" s="74">
        <v>4</v>
      </c>
      <c r="D99" s="75" t="s">
        <v>264</v>
      </c>
      <c r="E99" s="17">
        <v>329</v>
      </c>
      <c r="F99" s="76">
        <v>33</v>
      </c>
      <c r="G99" s="76">
        <v>9</v>
      </c>
      <c r="H99" s="113">
        <f t="shared" si="8"/>
        <v>0.27272727272727271</v>
      </c>
      <c r="I99" s="76">
        <v>24</v>
      </c>
      <c r="J99" s="16">
        <f t="shared" si="9"/>
        <v>36.555555555555557</v>
      </c>
      <c r="K99" s="16">
        <f t="shared" si="10"/>
        <v>9.9696969696969688</v>
      </c>
      <c r="L99" s="9">
        <v>6546</v>
      </c>
      <c r="M99" s="77">
        <f t="shared" si="11"/>
        <v>5.0259700580507181E-2</v>
      </c>
    </row>
    <row r="100" spans="1:13" x14ac:dyDescent="0.25">
      <c r="A100" s="29"/>
      <c r="B100" s="73" t="s">
        <v>109</v>
      </c>
      <c r="C100" s="74">
        <v>7</v>
      </c>
      <c r="D100" s="75" t="s">
        <v>265</v>
      </c>
      <c r="E100" s="17">
        <v>352</v>
      </c>
      <c r="F100" s="76">
        <v>39</v>
      </c>
      <c r="G100" s="76">
        <v>15</v>
      </c>
      <c r="H100" s="113">
        <f t="shared" si="8"/>
        <v>0.38461538461538464</v>
      </c>
      <c r="I100" s="76">
        <v>24</v>
      </c>
      <c r="J100" s="16">
        <f t="shared" si="9"/>
        <v>23.466666666666665</v>
      </c>
      <c r="K100" s="16">
        <f t="shared" si="10"/>
        <v>9.0256410256410255</v>
      </c>
      <c r="L100" s="9">
        <v>7199</v>
      </c>
      <c r="M100" s="77">
        <f t="shared" si="11"/>
        <v>4.889567995554938E-2</v>
      </c>
    </row>
    <row r="101" spans="1:13" x14ac:dyDescent="0.25">
      <c r="A101" s="29"/>
      <c r="B101" s="73" t="s">
        <v>109</v>
      </c>
      <c r="C101" s="74">
        <v>9</v>
      </c>
      <c r="D101" s="75" t="s">
        <v>266</v>
      </c>
      <c r="E101" s="17">
        <v>277</v>
      </c>
      <c r="F101" s="76">
        <v>354</v>
      </c>
      <c r="G101" s="76">
        <v>38</v>
      </c>
      <c r="H101" s="113">
        <f t="shared" ref="H101:H132" si="12">(G101/F101)</f>
        <v>0.10734463276836158</v>
      </c>
      <c r="I101" s="76">
        <v>316</v>
      </c>
      <c r="J101" s="16">
        <f t="shared" ref="J101:J132" si="13">E101/G101</f>
        <v>7.2894736842105265</v>
      </c>
      <c r="K101" s="16">
        <f t="shared" ref="K101:K132" si="14">E101/F101</f>
        <v>0.78248587570621464</v>
      </c>
      <c r="L101" s="9">
        <v>5721</v>
      </c>
      <c r="M101" s="77">
        <f t="shared" ref="M101:M132" si="15">E101/L101</f>
        <v>4.8418108722251357E-2</v>
      </c>
    </row>
    <row r="102" spans="1:13" x14ac:dyDescent="0.25">
      <c r="A102" s="29"/>
      <c r="B102" s="73" t="s">
        <v>227</v>
      </c>
      <c r="C102" s="74">
        <v>13</v>
      </c>
      <c r="D102" s="75" t="s">
        <v>267</v>
      </c>
      <c r="E102" s="17">
        <v>287</v>
      </c>
      <c r="F102" s="76">
        <v>46</v>
      </c>
      <c r="G102" s="76">
        <v>16</v>
      </c>
      <c r="H102" s="113">
        <f t="shared" si="12"/>
        <v>0.34782608695652173</v>
      </c>
      <c r="I102" s="76">
        <v>30</v>
      </c>
      <c r="J102" s="16">
        <f t="shared" si="13"/>
        <v>17.9375</v>
      </c>
      <c r="K102" s="16">
        <f t="shared" si="14"/>
        <v>6.2391304347826084</v>
      </c>
      <c r="L102" s="9">
        <v>6017</v>
      </c>
      <c r="M102" s="77">
        <f t="shared" si="15"/>
        <v>4.769818846601296E-2</v>
      </c>
    </row>
    <row r="103" spans="1:13" x14ac:dyDescent="0.25">
      <c r="A103" s="29"/>
      <c r="B103" s="73" t="s">
        <v>77</v>
      </c>
      <c r="C103" s="74">
        <v>1</v>
      </c>
      <c r="D103" s="75" t="s">
        <v>268</v>
      </c>
      <c r="E103" s="17">
        <v>229</v>
      </c>
      <c r="F103" s="76">
        <v>15</v>
      </c>
      <c r="G103" s="76">
        <v>7</v>
      </c>
      <c r="H103" s="113">
        <f t="shared" si="12"/>
        <v>0.46666666666666667</v>
      </c>
      <c r="I103" s="76">
        <v>8</v>
      </c>
      <c r="J103" s="16">
        <f t="shared" si="13"/>
        <v>32.714285714285715</v>
      </c>
      <c r="K103" s="16">
        <f t="shared" si="14"/>
        <v>15.266666666666667</v>
      </c>
      <c r="L103" s="9">
        <v>4892</v>
      </c>
      <c r="M103" s="77">
        <f t="shared" si="15"/>
        <v>4.6811120196238759E-2</v>
      </c>
    </row>
    <row r="104" spans="1:13" x14ac:dyDescent="0.25">
      <c r="A104" s="29"/>
      <c r="B104" s="73" t="s">
        <v>138</v>
      </c>
      <c r="C104" s="74">
        <v>5</v>
      </c>
      <c r="D104" s="75" t="s">
        <v>269</v>
      </c>
      <c r="E104" s="17">
        <v>227</v>
      </c>
      <c r="F104" s="76">
        <v>60</v>
      </c>
      <c r="G104" s="76">
        <v>14</v>
      </c>
      <c r="H104" s="113">
        <f t="shared" si="12"/>
        <v>0.23333333333333334</v>
      </c>
      <c r="I104" s="76">
        <v>46</v>
      </c>
      <c r="J104" s="16">
        <f t="shared" si="13"/>
        <v>16.214285714285715</v>
      </c>
      <c r="K104" s="16">
        <f t="shared" si="14"/>
        <v>3.7833333333333332</v>
      </c>
      <c r="L104" s="9">
        <v>4896</v>
      </c>
      <c r="M104" s="77">
        <f t="shared" si="15"/>
        <v>4.6364379084967322E-2</v>
      </c>
    </row>
    <row r="105" spans="1:13" x14ac:dyDescent="0.25">
      <c r="A105" s="29"/>
      <c r="B105" s="73" t="s">
        <v>73</v>
      </c>
      <c r="C105" s="74">
        <v>9</v>
      </c>
      <c r="D105" s="75" t="s">
        <v>270</v>
      </c>
      <c r="E105" s="17">
        <v>256</v>
      </c>
      <c r="F105" s="76">
        <v>9</v>
      </c>
      <c r="G105" s="76">
        <v>4</v>
      </c>
      <c r="H105" s="113">
        <f t="shared" si="12"/>
        <v>0.44444444444444442</v>
      </c>
      <c r="I105" s="76">
        <v>5</v>
      </c>
      <c r="J105" s="16">
        <f t="shared" si="13"/>
        <v>64</v>
      </c>
      <c r="K105" s="16">
        <f t="shared" si="14"/>
        <v>28.444444444444443</v>
      </c>
      <c r="L105" s="9">
        <v>5981</v>
      </c>
      <c r="M105" s="77">
        <f t="shared" si="15"/>
        <v>4.2802206988797858E-2</v>
      </c>
    </row>
    <row r="106" spans="1:13" x14ac:dyDescent="0.25">
      <c r="A106" s="29"/>
      <c r="B106" s="73" t="s">
        <v>73</v>
      </c>
      <c r="C106" s="74">
        <v>12</v>
      </c>
      <c r="D106" s="75" t="s">
        <v>271</v>
      </c>
      <c r="E106" s="17">
        <v>270</v>
      </c>
      <c r="F106" s="76">
        <v>58</v>
      </c>
      <c r="G106" s="76">
        <v>5</v>
      </c>
      <c r="H106" s="113">
        <f t="shared" si="12"/>
        <v>8.6206896551724144E-2</v>
      </c>
      <c r="I106" s="76">
        <v>53</v>
      </c>
      <c r="J106" s="16">
        <f t="shared" si="13"/>
        <v>54</v>
      </c>
      <c r="K106" s="16">
        <f t="shared" si="14"/>
        <v>4.6551724137931032</v>
      </c>
      <c r="L106" s="9">
        <v>6318</v>
      </c>
      <c r="M106" s="77">
        <f t="shared" si="15"/>
        <v>4.2735042735042736E-2</v>
      </c>
    </row>
    <row r="107" spans="1:13" x14ac:dyDescent="0.25">
      <c r="A107" s="29"/>
      <c r="B107" s="73" t="s">
        <v>128</v>
      </c>
      <c r="C107" s="74">
        <v>13</v>
      </c>
      <c r="D107" s="75" t="s">
        <v>272</v>
      </c>
      <c r="E107" s="17">
        <v>222</v>
      </c>
      <c r="F107" s="76">
        <v>42</v>
      </c>
      <c r="G107" s="76">
        <v>10</v>
      </c>
      <c r="H107" s="113">
        <f t="shared" si="12"/>
        <v>0.23809523809523808</v>
      </c>
      <c r="I107" s="76">
        <v>32</v>
      </c>
      <c r="J107" s="16">
        <f t="shared" si="13"/>
        <v>22.2</v>
      </c>
      <c r="K107" s="16">
        <f t="shared" si="14"/>
        <v>5.2857142857142856</v>
      </c>
      <c r="L107" s="9">
        <v>5240</v>
      </c>
      <c r="M107" s="77">
        <f t="shared" si="15"/>
        <v>4.2366412213740455E-2</v>
      </c>
    </row>
    <row r="108" spans="1:13" x14ac:dyDescent="0.25">
      <c r="A108" s="29"/>
      <c r="B108" s="73" t="s">
        <v>163</v>
      </c>
      <c r="C108" s="74">
        <v>4</v>
      </c>
      <c r="D108" s="75" t="s">
        <v>273</v>
      </c>
      <c r="E108" s="17">
        <v>262</v>
      </c>
      <c r="F108" s="76">
        <v>39</v>
      </c>
      <c r="G108" s="76">
        <v>8</v>
      </c>
      <c r="H108" s="113">
        <f t="shared" si="12"/>
        <v>0.20512820512820512</v>
      </c>
      <c r="I108" s="76">
        <v>31</v>
      </c>
      <c r="J108" s="16">
        <f t="shared" si="13"/>
        <v>32.75</v>
      </c>
      <c r="K108" s="16">
        <f t="shared" si="14"/>
        <v>6.7179487179487181</v>
      </c>
      <c r="L108" s="9">
        <v>6443</v>
      </c>
      <c r="M108" s="77">
        <f t="shared" si="15"/>
        <v>4.0664286822908582E-2</v>
      </c>
    </row>
    <row r="109" spans="1:13" x14ac:dyDescent="0.25">
      <c r="A109" s="29"/>
      <c r="B109" s="73" t="s">
        <v>109</v>
      </c>
      <c r="C109" s="74">
        <v>24</v>
      </c>
      <c r="D109" s="75" t="s">
        <v>274</v>
      </c>
      <c r="E109" s="17">
        <v>246</v>
      </c>
      <c r="F109" s="76">
        <v>355</v>
      </c>
      <c r="G109" s="76">
        <v>15</v>
      </c>
      <c r="H109" s="113">
        <f t="shared" si="12"/>
        <v>4.2253521126760563E-2</v>
      </c>
      <c r="I109" s="76">
        <v>340</v>
      </c>
      <c r="J109" s="16">
        <f t="shared" si="13"/>
        <v>16.399999999999999</v>
      </c>
      <c r="K109" s="16">
        <f t="shared" si="14"/>
        <v>0.6929577464788732</v>
      </c>
      <c r="L109" s="9">
        <v>6615</v>
      </c>
      <c r="M109" s="77">
        <f t="shared" si="15"/>
        <v>3.7188208616780044E-2</v>
      </c>
    </row>
    <row r="110" spans="1:13" x14ac:dyDescent="0.25">
      <c r="A110" s="29"/>
      <c r="B110" s="73" t="s">
        <v>138</v>
      </c>
      <c r="C110" s="74">
        <v>15</v>
      </c>
      <c r="D110" s="75" t="s">
        <v>275</v>
      </c>
      <c r="E110" s="17">
        <v>210</v>
      </c>
      <c r="F110" s="76">
        <v>36</v>
      </c>
      <c r="G110" s="76">
        <v>13</v>
      </c>
      <c r="H110" s="113">
        <f t="shared" si="12"/>
        <v>0.3611111111111111</v>
      </c>
      <c r="I110" s="76">
        <v>23</v>
      </c>
      <c r="J110" s="16">
        <f t="shared" si="13"/>
        <v>16.153846153846153</v>
      </c>
      <c r="K110" s="16">
        <f t="shared" si="14"/>
        <v>5.833333333333333</v>
      </c>
      <c r="L110" s="9">
        <v>5693</v>
      </c>
      <c r="M110" s="77">
        <f t="shared" si="15"/>
        <v>3.688740558580713E-2</v>
      </c>
    </row>
    <row r="111" spans="1:13" x14ac:dyDescent="0.25">
      <c r="A111" s="29"/>
      <c r="B111" s="73" t="s">
        <v>77</v>
      </c>
      <c r="C111" s="74">
        <v>12</v>
      </c>
      <c r="D111" s="75" t="s">
        <v>276</v>
      </c>
      <c r="E111" s="17">
        <v>197</v>
      </c>
      <c r="F111" s="76">
        <v>44</v>
      </c>
      <c r="G111" s="76">
        <v>13</v>
      </c>
      <c r="H111" s="113">
        <f t="shared" si="12"/>
        <v>0.29545454545454547</v>
      </c>
      <c r="I111" s="76">
        <v>31</v>
      </c>
      <c r="J111" s="16">
        <f t="shared" si="13"/>
        <v>15.153846153846153</v>
      </c>
      <c r="K111" s="16">
        <f t="shared" si="14"/>
        <v>4.4772727272727275</v>
      </c>
      <c r="L111" s="9">
        <v>5678</v>
      </c>
      <c r="M111" s="77">
        <f t="shared" si="15"/>
        <v>3.469531525184924E-2</v>
      </c>
    </row>
    <row r="112" spans="1:13" x14ac:dyDescent="0.25">
      <c r="A112" s="29"/>
      <c r="B112" s="73" t="s">
        <v>128</v>
      </c>
      <c r="C112" s="74">
        <v>29</v>
      </c>
      <c r="D112" s="75" t="s">
        <v>277</v>
      </c>
      <c r="E112" s="17">
        <v>193</v>
      </c>
      <c r="F112" s="76">
        <v>39</v>
      </c>
      <c r="G112" s="76">
        <v>10</v>
      </c>
      <c r="H112" s="113">
        <f t="shared" si="12"/>
        <v>0.25641025641025639</v>
      </c>
      <c r="I112" s="76">
        <v>29</v>
      </c>
      <c r="J112" s="16">
        <f t="shared" si="13"/>
        <v>19.3</v>
      </c>
      <c r="K112" s="16">
        <f t="shared" si="14"/>
        <v>4.9487179487179489</v>
      </c>
      <c r="L112" s="9">
        <v>5819</v>
      </c>
      <c r="M112" s="77">
        <f t="shared" si="15"/>
        <v>3.3167210860972678E-2</v>
      </c>
    </row>
    <row r="113" spans="1:13" x14ac:dyDescent="0.25">
      <c r="A113" s="29"/>
      <c r="B113" s="73" t="s">
        <v>77</v>
      </c>
      <c r="C113" s="74">
        <v>9</v>
      </c>
      <c r="D113" s="75" t="s">
        <v>278</v>
      </c>
      <c r="E113" s="17">
        <v>195</v>
      </c>
      <c r="F113" s="76">
        <v>34</v>
      </c>
      <c r="G113" s="76">
        <v>15</v>
      </c>
      <c r="H113" s="113">
        <f t="shared" si="12"/>
        <v>0.44117647058823528</v>
      </c>
      <c r="I113" s="76">
        <v>19</v>
      </c>
      <c r="J113" s="16">
        <f t="shared" si="13"/>
        <v>13</v>
      </c>
      <c r="K113" s="16">
        <f t="shared" si="14"/>
        <v>5.7352941176470589</v>
      </c>
      <c r="L113" s="9">
        <v>6103</v>
      </c>
      <c r="M113" s="77">
        <f t="shared" si="15"/>
        <v>3.1951499262657709E-2</v>
      </c>
    </row>
    <row r="114" spans="1:13" x14ac:dyDescent="0.25">
      <c r="A114" s="29"/>
      <c r="B114" s="73" t="s">
        <v>85</v>
      </c>
      <c r="C114" s="74">
        <v>2</v>
      </c>
      <c r="D114" s="75" t="s">
        <v>279</v>
      </c>
      <c r="E114" s="17">
        <v>191</v>
      </c>
      <c r="F114" s="76">
        <v>56</v>
      </c>
      <c r="G114" s="76">
        <v>9</v>
      </c>
      <c r="H114" s="113">
        <f t="shared" si="12"/>
        <v>0.16071428571428573</v>
      </c>
      <c r="I114" s="76">
        <v>47</v>
      </c>
      <c r="J114" s="16">
        <f t="shared" si="13"/>
        <v>21.222222222222221</v>
      </c>
      <c r="K114" s="16">
        <f t="shared" si="14"/>
        <v>3.4107142857142856</v>
      </c>
      <c r="L114" s="9">
        <v>6047</v>
      </c>
      <c r="M114" s="77">
        <f t="shared" si="15"/>
        <v>3.1585910368777906E-2</v>
      </c>
    </row>
    <row r="115" spans="1:13" x14ac:dyDescent="0.25">
      <c r="A115" s="29"/>
      <c r="B115" s="73" t="s">
        <v>227</v>
      </c>
      <c r="C115" s="74">
        <v>5</v>
      </c>
      <c r="D115" s="75" t="s">
        <v>280</v>
      </c>
      <c r="E115" s="17">
        <v>178</v>
      </c>
      <c r="F115" s="76">
        <v>31</v>
      </c>
      <c r="G115" s="76">
        <v>18</v>
      </c>
      <c r="H115" s="113">
        <f t="shared" si="12"/>
        <v>0.58064516129032262</v>
      </c>
      <c r="I115" s="76">
        <v>13</v>
      </c>
      <c r="J115" s="16">
        <f t="shared" si="13"/>
        <v>9.8888888888888893</v>
      </c>
      <c r="K115" s="16">
        <f t="shared" si="14"/>
        <v>5.741935483870968</v>
      </c>
      <c r="L115" s="9">
        <v>5699</v>
      </c>
      <c r="M115" s="77">
        <f t="shared" si="15"/>
        <v>3.1233549745569397E-2</v>
      </c>
    </row>
    <row r="116" spans="1:13" x14ac:dyDescent="0.25">
      <c r="A116" s="29"/>
      <c r="B116" s="73" t="s">
        <v>73</v>
      </c>
      <c r="C116" s="74">
        <v>8</v>
      </c>
      <c r="D116" s="75" t="s">
        <v>281</v>
      </c>
      <c r="E116" s="17">
        <v>200</v>
      </c>
      <c r="F116" s="76">
        <v>25</v>
      </c>
      <c r="G116" s="76">
        <v>9</v>
      </c>
      <c r="H116" s="113">
        <f t="shared" si="12"/>
        <v>0.36</v>
      </c>
      <c r="I116" s="76">
        <v>16</v>
      </c>
      <c r="J116" s="16">
        <f t="shared" si="13"/>
        <v>22.222222222222221</v>
      </c>
      <c r="K116" s="16">
        <f t="shared" si="14"/>
        <v>8</v>
      </c>
      <c r="L116" s="9">
        <v>6461</v>
      </c>
      <c r="M116" s="77">
        <f t="shared" si="15"/>
        <v>3.0954960532425323E-2</v>
      </c>
    </row>
    <row r="117" spans="1:13" x14ac:dyDescent="0.25">
      <c r="A117" s="29"/>
      <c r="B117" s="73" t="s">
        <v>109</v>
      </c>
      <c r="C117" s="74">
        <v>4</v>
      </c>
      <c r="D117" s="75" t="s">
        <v>282</v>
      </c>
      <c r="E117" s="17">
        <v>165</v>
      </c>
      <c r="F117" s="76">
        <v>353</v>
      </c>
      <c r="G117" s="76">
        <v>20</v>
      </c>
      <c r="H117" s="113">
        <f t="shared" si="12"/>
        <v>5.6657223796033995E-2</v>
      </c>
      <c r="I117" s="76">
        <v>333</v>
      </c>
      <c r="J117" s="16">
        <f t="shared" si="13"/>
        <v>8.25</v>
      </c>
      <c r="K117" s="16">
        <f t="shared" si="14"/>
        <v>0.46742209631728043</v>
      </c>
      <c r="L117" s="9">
        <v>5478</v>
      </c>
      <c r="M117" s="77">
        <f t="shared" si="15"/>
        <v>3.0120481927710843E-2</v>
      </c>
    </row>
    <row r="118" spans="1:13" x14ac:dyDescent="0.25">
      <c r="A118" s="29"/>
      <c r="B118" s="73" t="s">
        <v>128</v>
      </c>
      <c r="C118" s="74">
        <v>27</v>
      </c>
      <c r="D118" s="75" t="s">
        <v>283</v>
      </c>
      <c r="E118" s="17">
        <v>167</v>
      </c>
      <c r="F118" s="76">
        <v>24</v>
      </c>
      <c r="G118" s="76">
        <v>8</v>
      </c>
      <c r="H118" s="113">
        <f t="shared" si="12"/>
        <v>0.33333333333333331</v>
      </c>
      <c r="I118" s="76">
        <v>16</v>
      </c>
      <c r="J118" s="16">
        <f t="shared" si="13"/>
        <v>20.875</v>
      </c>
      <c r="K118" s="16">
        <f t="shared" si="14"/>
        <v>6.958333333333333</v>
      </c>
      <c r="L118" s="9">
        <v>6085</v>
      </c>
      <c r="M118" s="77">
        <f t="shared" si="15"/>
        <v>2.7444535743631881E-2</v>
      </c>
    </row>
    <row r="119" spans="1:13" x14ac:dyDescent="0.25">
      <c r="A119" s="29"/>
      <c r="B119" s="73" t="s">
        <v>109</v>
      </c>
      <c r="C119" s="74">
        <v>19</v>
      </c>
      <c r="D119" s="75" t="s">
        <v>284</v>
      </c>
      <c r="E119" s="17">
        <v>155</v>
      </c>
      <c r="F119" s="76">
        <v>328</v>
      </c>
      <c r="G119" s="76">
        <v>13</v>
      </c>
      <c r="H119" s="113">
        <f t="shared" si="12"/>
        <v>3.9634146341463415E-2</v>
      </c>
      <c r="I119" s="76">
        <v>315</v>
      </c>
      <c r="J119" s="16">
        <f t="shared" si="13"/>
        <v>11.923076923076923</v>
      </c>
      <c r="K119" s="16">
        <f t="shared" si="14"/>
        <v>0.47256097560975607</v>
      </c>
      <c r="L119" s="9">
        <v>5852</v>
      </c>
      <c r="M119" s="77">
        <f t="shared" si="15"/>
        <v>2.6486671223513329E-2</v>
      </c>
    </row>
    <row r="120" spans="1:13" x14ac:dyDescent="0.25">
      <c r="A120" s="29"/>
      <c r="B120" s="73" t="s">
        <v>109</v>
      </c>
      <c r="C120" s="74">
        <v>14</v>
      </c>
      <c r="D120" s="75" t="s">
        <v>285</v>
      </c>
      <c r="E120" s="17">
        <v>139</v>
      </c>
      <c r="F120" s="76">
        <v>326</v>
      </c>
      <c r="G120" s="76">
        <v>12</v>
      </c>
      <c r="H120" s="113">
        <f t="shared" si="12"/>
        <v>3.6809815950920248E-2</v>
      </c>
      <c r="I120" s="76">
        <v>314</v>
      </c>
      <c r="J120" s="16">
        <f t="shared" si="13"/>
        <v>11.583333333333334</v>
      </c>
      <c r="K120" s="16">
        <f t="shared" si="14"/>
        <v>0.42638036809815949</v>
      </c>
      <c r="L120" s="9">
        <v>5260</v>
      </c>
      <c r="M120" s="77">
        <f t="shared" si="15"/>
        <v>2.6425855513307984E-2</v>
      </c>
    </row>
    <row r="121" spans="1:13" x14ac:dyDescent="0.25">
      <c r="A121" s="29"/>
      <c r="B121" s="73" t="s">
        <v>204</v>
      </c>
      <c r="C121" s="74">
        <v>6</v>
      </c>
      <c r="D121" s="75" t="s">
        <v>286</v>
      </c>
      <c r="E121" s="17">
        <v>176</v>
      </c>
      <c r="F121" s="76">
        <v>22</v>
      </c>
      <c r="G121" s="76">
        <v>5</v>
      </c>
      <c r="H121" s="113">
        <f t="shared" si="12"/>
        <v>0.22727272727272727</v>
      </c>
      <c r="I121" s="76">
        <v>17</v>
      </c>
      <c r="J121" s="16">
        <f t="shared" si="13"/>
        <v>35.200000000000003</v>
      </c>
      <c r="K121" s="16">
        <f t="shared" si="14"/>
        <v>8</v>
      </c>
      <c r="L121" s="9">
        <v>6665</v>
      </c>
      <c r="M121" s="77">
        <f t="shared" si="15"/>
        <v>2.6406601650412604E-2</v>
      </c>
    </row>
    <row r="122" spans="1:13" x14ac:dyDescent="0.25">
      <c r="A122" s="29"/>
      <c r="B122" s="73" t="s">
        <v>104</v>
      </c>
      <c r="C122" s="74">
        <v>7</v>
      </c>
      <c r="D122" s="75" t="s">
        <v>287</v>
      </c>
      <c r="E122" s="17">
        <v>166</v>
      </c>
      <c r="F122" s="76">
        <v>48</v>
      </c>
      <c r="G122" s="76">
        <v>22</v>
      </c>
      <c r="H122" s="113">
        <f t="shared" si="12"/>
        <v>0.45833333333333331</v>
      </c>
      <c r="I122" s="76">
        <v>26</v>
      </c>
      <c r="J122" s="16">
        <f t="shared" si="13"/>
        <v>7.5454545454545459</v>
      </c>
      <c r="K122" s="16">
        <f t="shared" si="14"/>
        <v>3.4583333333333335</v>
      </c>
      <c r="L122" s="9">
        <v>6605</v>
      </c>
      <c r="M122" s="77">
        <f t="shared" si="15"/>
        <v>2.5132475397426194E-2</v>
      </c>
    </row>
    <row r="123" spans="1:13" x14ac:dyDescent="0.25">
      <c r="A123" s="29"/>
      <c r="B123" s="73" t="s">
        <v>109</v>
      </c>
      <c r="C123" s="74">
        <v>17</v>
      </c>
      <c r="D123" s="75" t="s">
        <v>288</v>
      </c>
      <c r="E123" s="17">
        <v>156</v>
      </c>
      <c r="F123" s="76">
        <v>350</v>
      </c>
      <c r="G123" s="76">
        <v>17</v>
      </c>
      <c r="H123" s="113">
        <f t="shared" si="12"/>
        <v>4.8571428571428571E-2</v>
      </c>
      <c r="I123" s="76">
        <v>333</v>
      </c>
      <c r="J123" s="16">
        <f t="shared" si="13"/>
        <v>9.1764705882352935</v>
      </c>
      <c r="K123" s="16">
        <f t="shared" si="14"/>
        <v>0.44571428571428573</v>
      </c>
      <c r="L123" s="9">
        <v>6234</v>
      </c>
      <c r="M123" s="77">
        <f t="shared" si="15"/>
        <v>2.5024061597690085E-2</v>
      </c>
    </row>
    <row r="124" spans="1:13" x14ac:dyDescent="0.25">
      <c r="A124" s="29"/>
      <c r="B124" s="73" t="s">
        <v>96</v>
      </c>
      <c r="C124" s="74">
        <v>4</v>
      </c>
      <c r="D124" s="75" t="s">
        <v>289</v>
      </c>
      <c r="E124" s="17">
        <v>143</v>
      </c>
      <c r="F124" s="76">
        <v>16</v>
      </c>
      <c r="G124" s="76">
        <v>8</v>
      </c>
      <c r="H124" s="113">
        <f t="shared" si="12"/>
        <v>0.5</v>
      </c>
      <c r="I124" s="76">
        <v>8</v>
      </c>
      <c r="J124" s="16">
        <f t="shared" si="13"/>
        <v>17.875</v>
      </c>
      <c r="K124" s="16">
        <f t="shared" si="14"/>
        <v>8.9375</v>
      </c>
      <c r="L124" s="9">
        <v>5715</v>
      </c>
      <c r="M124" s="77">
        <f t="shared" si="15"/>
        <v>2.5021872265966753E-2</v>
      </c>
    </row>
    <row r="125" spans="1:13" x14ac:dyDescent="0.25">
      <c r="A125" s="29"/>
      <c r="B125" s="73" t="s">
        <v>81</v>
      </c>
      <c r="C125" s="74">
        <v>6</v>
      </c>
      <c r="D125" s="75" t="s">
        <v>290</v>
      </c>
      <c r="E125" s="17">
        <v>172</v>
      </c>
      <c r="F125" s="76">
        <v>141</v>
      </c>
      <c r="G125" s="76">
        <v>20</v>
      </c>
      <c r="H125" s="113">
        <f t="shared" si="12"/>
        <v>0.14184397163120568</v>
      </c>
      <c r="I125" s="76">
        <v>121</v>
      </c>
      <c r="J125" s="16">
        <f t="shared" si="13"/>
        <v>8.6</v>
      </c>
      <c r="K125" s="16">
        <f t="shared" si="14"/>
        <v>1.2198581560283688</v>
      </c>
      <c r="L125" s="9">
        <v>6964</v>
      </c>
      <c r="M125" s="77">
        <f t="shared" si="15"/>
        <v>2.4698449167145319E-2</v>
      </c>
    </row>
    <row r="126" spans="1:13" x14ac:dyDescent="0.25">
      <c r="A126" s="29"/>
      <c r="B126" s="73" t="s">
        <v>77</v>
      </c>
      <c r="C126" s="74">
        <v>8</v>
      </c>
      <c r="D126" s="75" t="s">
        <v>291</v>
      </c>
      <c r="E126" s="17">
        <v>143</v>
      </c>
      <c r="F126" s="76">
        <v>18</v>
      </c>
      <c r="G126" s="76">
        <v>9</v>
      </c>
      <c r="H126" s="113">
        <f t="shared" si="12"/>
        <v>0.5</v>
      </c>
      <c r="I126" s="76">
        <v>9</v>
      </c>
      <c r="J126" s="16">
        <f t="shared" si="13"/>
        <v>15.888888888888889</v>
      </c>
      <c r="K126" s="16">
        <f t="shared" si="14"/>
        <v>7.9444444444444446</v>
      </c>
      <c r="L126" s="9">
        <v>5815</v>
      </c>
      <c r="M126" s="77">
        <f t="shared" si="15"/>
        <v>2.4591573516766982E-2</v>
      </c>
    </row>
    <row r="127" spans="1:13" x14ac:dyDescent="0.25">
      <c r="A127" s="29"/>
      <c r="B127" s="73" t="s">
        <v>73</v>
      </c>
      <c r="C127" s="74">
        <v>9</v>
      </c>
      <c r="D127" s="75" t="s">
        <v>292</v>
      </c>
      <c r="E127" s="17">
        <v>146</v>
      </c>
      <c r="F127" s="76">
        <v>14</v>
      </c>
      <c r="G127" s="76">
        <v>2</v>
      </c>
      <c r="H127" s="113">
        <f t="shared" si="12"/>
        <v>0.14285714285714285</v>
      </c>
      <c r="I127" s="76">
        <v>12</v>
      </c>
      <c r="J127" s="16">
        <f t="shared" si="13"/>
        <v>73</v>
      </c>
      <c r="K127" s="16">
        <f t="shared" si="14"/>
        <v>10.428571428571429</v>
      </c>
      <c r="L127" s="9">
        <v>5981</v>
      </c>
      <c r="M127" s="77">
        <f t="shared" si="15"/>
        <v>2.4410633673298779E-2</v>
      </c>
    </row>
    <row r="128" spans="1:13" x14ac:dyDescent="0.25">
      <c r="A128" s="29"/>
      <c r="B128" s="73" t="s">
        <v>109</v>
      </c>
      <c r="C128" s="74">
        <v>12</v>
      </c>
      <c r="D128" s="75" t="s">
        <v>293</v>
      </c>
      <c r="E128" s="17">
        <v>139</v>
      </c>
      <c r="F128" s="76">
        <v>353</v>
      </c>
      <c r="G128" s="76">
        <v>26</v>
      </c>
      <c r="H128" s="113">
        <f t="shared" si="12"/>
        <v>7.3654390934844188E-2</v>
      </c>
      <c r="I128" s="76">
        <v>327</v>
      </c>
      <c r="J128" s="16">
        <f t="shared" si="13"/>
        <v>5.3461538461538458</v>
      </c>
      <c r="K128" s="16">
        <f t="shared" si="14"/>
        <v>0.39376770538243627</v>
      </c>
      <c r="L128" s="9">
        <v>5838</v>
      </c>
      <c r="M128" s="77">
        <f t="shared" si="15"/>
        <v>2.3809523809523808E-2</v>
      </c>
    </row>
    <row r="129" spans="1:13" x14ac:dyDescent="0.25">
      <c r="A129" s="29"/>
      <c r="B129" s="73" t="s">
        <v>138</v>
      </c>
      <c r="C129" s="74">
        <v>11</v>
      </c>
      <c r="D129" s="75" t="s">
        <v>294</v>
      </c>
      <c r="E129" s="17">
        <v>142</v>
      </c>
      <c r="F129" s="76">
        <v>43</v>
      </c>
      <c r="G129" s="76">
        <v>9</v>
      </c>
      <c r="H129" s="113">
        <f t="shared" si="12"/>
        <v>0.20930232558139536</v>
      </c>
      <c r="I129" s="76">
        <v>34</v>
      </c>
      <c r="J129" s="16">
        <f t="shared" si="13"/>
        <v>15.777777777777779</v>
      </c>
      <c r="K129" s="16">
        <f t="shared" si="14"/>
        <v>3.3023255813953489</v>
      </c>
      <c r="L129" s="9">
        <v>5976</v>
      </c>
      <c r="M129" s="77">
        <f t="shared" si="15"/>
        <v>2.3761713520749666E-2</v>
      </c>
    </row>
    <row r="130" spans="1:13" x14ac:dyDescent="0.25">
      <c r="A130" s="29"/>
      <c r="B130" s="73" t="s">
        <v>73</v>
      </c>
      <c r="C130" s="74">
        <v>8</v>
      </c>
      <c r="D130" s="75" t="s">
        <v>295</v>
      </c>
      <c r="E130" s="17">
        <v>142</v>
      </c>
      <c r="F130" s="76">
        <v>35</v>
      </c>
      <c r="G130" s="76">
        <v>9</v>
      </c>
      <c r="H130" s="113">
        <f t="shared" si="12"/>
        <v>0.25714285714285712</v>
      </c>
      <c r="I130" s="76">
        <v>26</v>
      </c>
      <c r="J130" s="16">
        <f t="shared" si="13"/>
        <v>15.777777777777779</v>
      </c>
      <c r="K130" s="16">
        <f t="shared" si="14"/>
        <v>4.0571428571428569</v>
      </c>
      <c r="L130" s="9">
        <v>6461</v>
      </c>
      <c r="M130" s="77">
        <f t="shared" si="15"/>
        <v>2.197802197802198E-2</v>
      </c>
    </row>
    <row r="131" spans="1:13" x14ac:dyDescent="0.25">
      <c r="A131" s="29"/>
      <c r="B131" s="73" t="s">
        <v>77</v>
      </c>
      <c r="C131" s="74">
        <v>7</v>
      </c>
      <c r="D131" s="75" t="s">
        <v>296</v>
      </c>
      <c r="E131" s="17">
        <v>110</v>
      </c>
      <c r="F131" s="76">
        <v>6</v>
      </c>
      <c r="G131" s="76">
        <v>2</v>
      </c>
      <c r="H131" s="113">
        <f t="shared" si="12"/>
        <v>0.33333333333333331</v>
      </c>
      <c r="I131" s="76">
        <v>4</v>
      </c>
      <c r="J131" s="16">
        <f t="shared" si="13"/>
        <v>55</v>
      </c>
      <c r="K131" s="16">
        <f t="shared" si="14"/>
        <v>18.333333333333332</v>
      </c>
      <c r="L131" s="9">
        <v>5382</v>
      </c>
      <c r="M131" s="77">
        <f t="shared" si="15"/>
        <v>2.0438498699368264E-2</v>
      </c>
    </row>
    <row r="132" spans="1:13" x14ac:dyDescent="0.25">
      <c r="A132" s="29"/>
      <c r="B132" s="73" t="s">
        <v>109</v>
      </c>
      <c r="C132" s="74">
        <v>20</v>
      </c>
      <c r="D132" s="75" t="s">
        <v>297</v>
      </c>
      <c r="E132" s="17">
        <v>114</v>
      </c>
      <c r="F132" s="76">
        <v>350</v>
      </c>
      <c r="G132" s="76">
        <v>18</v>
      </c>
      <c r="H132" s="113">
        <f t="shared" si="12"/>
        <v>5.1428571428571428E-2</v>
      </c>
      <c r="I132" s="76">
        <v>332</v>
      </c>
      <c r="J132" s="16">
        <f t="shared" si="13"/>
        <v>6.333333333333333</v>
      </c>
      <c r="K132" s="16">
        <f t="shared" si="14"/>
        <v>0.32571428571428573</v>
      </c>
      <c r="L132" s="9">
        <v>5594</v>
      </c>
      <c r="M132" s="77">
        <f t="shared" si="15"/>
        <v>2.0378977475867002E-2</v>
      </c>
    </row>
    <row r="133" spans="1:13" x14ac:dyDescent="0.25">
      <c r="A133" s="29"/>
      <c r="B133" s="73" t="s">
        <v>109</v>
      </c>
      <c r="C133" s="74">
        <v>18</v>
      </c>
      <c r="D133" s="75" t="s">
        <v>298</v>
      </c>
      <c r="E133" s="17">
        <v>126</v>
      </c>
      <c r="F133" s="76">
        <v>13</v>
      </c>
      <c r="G133" s="76">
        <v>5</v>
      </c>
      <c r="H133" s="113">
        <f t="shared" ref="H133:H164" si="16">(G133/F133)</f>
        <v>0.38461538461538464</v>
      </c>
      <c r="I133" s="76">
        <v>8</v>
      </c>
      <c r="J133" s="16">
        <f t="shared" ref="J133:J164" si="17">E133/G133</f>
        <v>25.2</v>
      </c>
      <c r="K133" s="16">
        <f t="shared" ref="K133:K164" si="18">E133/F133</f>
        <v>9.6923076923076916</v>
      </c>
      <c r="L133" s="9">
        <v>6297</v>
      </c>
      <c r="M133" s="77">
        <f t="shared" ref="M133:M164" si="19">E133/L133</f>
        <v>2.0009528346831826E-2</v>
      </c>
    </row>
    <row r="134" spans="1:13" x14ac:dyDescent="0.25">
      <c r="A134" s="29"/>
      <c r="B134" s="73" t="s">
        <v>109</v>
      </c>
      <c r="C134" s="74">
        <v>21</v>
      </c>
      <c r="D134" s="75" t="s">
        <v>299</v>
      </c>
      <c r="E134" s="17">
        <v>117</v>
      </c>
      <c r="F134" s="76">
        <v>350</v>
      </c>
      <c r="G134" s="76">
        <v>17</v>
      </c>
      <c r="H134" s="113">
        <f t="shared" si="16"/>
        <v>4.8571428571428571E-2</v>
      </c>
      <c r="I134" s="76">
        <v>333</v>
      </c>
      <c r="J134" s="16">
        <f t="shared" si="17"/>
        <v>6.882352941176471</v>
      </c>
      <c r="K134" s="16">
        <f t="shared" si="18"/>
        <v>0.3342857142857143</v>
      </c>
      <c r="L134" s="9">
        <v>6146</v>
      </c>
      <c r="M134" s="77">
        <f t="shared" si="19"/>
        <v>1.9036771884152294E-2</v>
      </c>
    </row>
    <row r="135" spans="1:13" x14ac:dyDescent="0.25">
      <c r="A135" s="29"/>
      <c r="B135" s="73" t="s">
        <v>81</v>
      </c>
      <c r="C135" s="74">
        <v>10</v>
      </c>
      <c r="D135" s="75" t="s">
        <v>300</v>
      </c>
      <c r="E135" s="17">
        <v>122</v>
      </c>
      <c r="F135" s="76">
        <v>37</v>
      </c>
      <c r="G135" s="76">
        <v>15</v>
      </c>
      <c r="H135" s="113">
        <f t="shared" si="16"/>
        <v>0.40540540540540543</v>
      </c>
      <c r="I135" s="76">
        <v>22</v>
      </c>
      <c r="J135" s="16">
        <f t="shared" si="17"/>
        <v>8.1333333333333329</v>
      </c>
      <c r="K135" s="16">
        <f t="shared" si="18"/>
        <v>3.2972972972972974</v>
      </c>
      <c r="L135" s="9">
        <v>6480</v>
      </c>
      <c r="M135" s="77">
        <f t="shared" si="19"/>
        <v>1.8827160493827162E-2</v>
      </c>
    </row>
    <row r="136" spans="1:13" x14ac:dyDescent="0.25">
      <c r="A136" s="29"/>
      <c r="B136" s="73" t="s">
        <v>96</v>
      </c>
      <c r="C136" s="74">
        <v>1</v>
      </c>
      <c r="D136" s="75" t="s">
        <v>301</v>
      </c>
      <c r="E136" s="17">
        <v>108</v>
      </c>
      <c r="F136" s="76">
        <v>32</v>
      </c>
      <c r="G136" s="76">
        <v>5</v>
      </c>
      <c r="H136" s="113">
        <f t="shared" si="16"/>
        <v>0.15625</v>
      </c>
      <c r="I136" s="76">
        <v>27</v>
      </c>
      <c r="J136" s="16">
        <f t="shared" si="17"/>
        <v>21.6</v>
      </c>
      <c r="K136" s="16">
        <f t="shared" si="18"/>
        <v>3.375</v>
      </c>
      <c r="L136" s="9">
        <v>5993</v>
      </c>
      <c r="M136" s="77">
        <f t="shared" si="19"/>
        <v>1.802102452861672E-2</v>
      </c>
    </row>
    <row r="137" spans="1:13" x14ac:dyDescent="0.25">
      <c r="A137" s="29"/>
      <c r="B137" s="73" t="s">
        <v>109</v>
      </c>
      <c r="C137" s="74">
        <v>16</v>
      </c>
      <c r="D137" s="75" t="s">
        <v>302</v>
      </c>
      <c r="E137" s="17">
        <v>114</v>
      </c>
      <c r="F137" s="76">
        <v>350</v>
      </c>
      <c r="G137" s="76">
        <v>17</v>
      </c>
      <c r="H137" s="113">
        <f t="shared" si="16"/>
        <v>4.8571428571428571E-2</v>
      </c>
      <c r="I137" s="76">
        <v>333</v>
      </c>
      <c r="J137" s="16">
        <f t="shared" si="17"/>
        <v>6.7058823529411766</v>
      </c>
      <c r="K137" s="16">
        <f t="shared" si="18"/>
        <v>0.32571428571428573</v>
      </c>
      <c r="L137" s="9">
        <v>6391</v>
      </c>
      <c r="M137" s="77">
        <f t="shared" si="19"/>
        <v>1.7837584102644344E-2</v>
      </c>
    </row>
    <row r="138" spans="1:13" x14ac:dyDescent="0.25">
      <c r="A138" s="29"/>
      <c r="B138" s="73" t="s">
        <v>73</v>
      </c>
      <c r="C138" s="74">
        <v>10</v>
      </c>
      <c r="D138" s="75" t="s">
        <v>303</v>
      </c>
      <c r="E138" s="17">
        <v>101</v>
      </c>
      <c r="F138" s="76">
        <v>26</v>
      </c>
      <c r="G138" s="76">
        <v>11</v>
      </c>
      <c r="H138" s="113">
        <f t="shared" si="16"/>
        <v>0.42307692307692307</v>
      </c>
      <c r="I138" s="76">
        <v>15</v>
      </c>
      <c r="J138" s="16">
        <f t="shared" si="17"/>
        <v>9.1818181818181817</v>
      </c>
      <c r="K138" s="16">
        <f t="shared" si="18"/>
        <v>3.8846153846153846</v>
      </c>
      <c r="L138" s="9">
        <v>5749</v>
      </c>
      <c r="M138" s="77">
        <f t="shared" si="19"/>
        <v>1.7568272743085755E-2</v>
      </c>
    </row>
    <row r="139" spans="1:13" x14ac:dyDescent="0.25">
      <c r="A139" s="29"/>
      <c r="B139" s="73" t="s">
        <v>81</v>
      </c>
      <c r="C139" s="74">
        <v>8</v>
      </c>
      <c r="D139" s="75" t="s">
        <v>304</v>
      </c>
      <c r="E139" s="17">
        <v>96</v>
      </c>
      <c r="F139" s="76">
        <v>28</v>
      </c>
      <c r="G139" s="76">
        <v>13</v>
      </c>
      <c r="H139" s="113">
        <f t="shared" si="16"/>
        <v>0.4642857142857143</v>
      </c>
      <c r="I139" s="76">
        <v>15</v>
      </c>
      <c r="J139" s="16">
        <f t="shared" si="17"/>
        <v>7.384615384615385</v>
      </c>
      <c r="K139" s="16">
        <f t="shared" si="18"/>
        <v>3.4285714285714284</v>
      </c>
      <c r="L139" s="9">
        <v>5817</v>
      </c>
      <c r="M139" s="77">
        <f t="shared" si="19"/>
        <v>1.6503352243424446E-2</v>
      </c>
    </row>
    <row r="140" spans="1:13" x14ac:dyDescent="0.25">
      <c r="A140" s="29"/>
      <c r="B140" s="73" t="s">
        <v>81</v>
      </c>
      <c r="C140" s="74">
        <v>1</v>
      </c>
      <c r="D140" s="75" t="s">
        <v>305</v>
      </c>
      <c r="E140" s="17">
        <v>90</v>
      </c>
      <c r="F140" s="76">
        <v>41</v>
      </c>
      <c r="G140" s="76">
        <v>16</v>
      </c>
      <c r="H140" s="113">
        <f t="shared" si="16"/>
        <v>0.3902439024390244</v>
      </c>
      <c r="I140" s="76">
        <v>25</v>
      </c>
      <c r="J140" s="16">
        <f t="shared" si="17"/>
        <v>5.625</v>
      </c>
      <c r="K140" s="16">
        <f t="shared" si="18"/>
        <v>2.1951219512195124</v>
      </c>
      <c r="L140" s="9">
        <v>6158</v>
      </c>
      <c r="M140" s="77">
        <f t="shared" si="19"/>
        <v>1.4615134784020786E-2</v>
      </c>
    </row>
    <row r="141" spans="1:13" x14ac:dyDescent="0.25">
      <c r="A141" s="29"/>
      <c r="B141" s="73" t="s">
        <v>109</v>
      </c>
      <c r="C141" s="74">
        <v>10</v>
      </c>
      <c r="D141" s="75" t="s">
        <v>306</v>
      </c>
      <c r="E141" s="17">
        <v>91</v>
      </c>
      <c r="F141" s="76">
        <v>40</v>
      </c>
      <c r="G141" s="76">
        <v>13</v>
      </c>
      <c r="H141" s="113">
        <f t="shared" si="16"/>
        <v>0.32500000000000001</v>
      </c>
      <c r="I141" s="76">
        <v>27</v>
      </c>
      <c r="J141" s="16">
        <f t="shared" si="17"/>
        <v>7</v>
      </c>
      <c r="K141" s="16">
        <f t="shared" si="18"/>
        <v>2.2749999999999999</v>
      </c>
      <c r="L141" s="9">
        <v>6257</v>
      </c>
      <c r="M141" s="77">
        <f t="shared" si="19"/>
        <v>1.4543711043631133E-2</v>
      </c>
    </row>
    <row r="142" spans="1:13" x14ac:dyDescent="0.25">
      <c r="A142" s="29"/>
      <c r="B142" s="73" t="s">
        <v>109</v>
      </c>
      <c r="C142" s="74">
        <v>15</v>
      </c>
      <c r="D142" s="75" t="s">
        <v>307</v>
      </c>
      <c r="E142" s="17">
        <v>98</v>
      </c>
      <c r="F142" s="76">
        <v>51</v>
      </c>
      <c r="G142" s="76">
        <v>14</v>
      </c>
      <c r="H142" s="113">
        <f t="shared" si="16"/>
        <v>0.27450980392156865</v>
      </c>
      <c r="I142" s="76">
        <v>37</v>
      </c>
      <c r="J142" s="16">
        <f t="shared" si="17"/>
        <v>7</v>
      </c>
      <c r="K142" s="16">
        <f t="shared" si="18"/>
        <v>1.9215686274509804</v>
      </c>
      <c r="L142" s="9">
        <v>7154</v>
      </c>
      <c r="M142" s="77">
        <f t="shared" si="19"/>
        <v>1.3698630136986301E-2</v>
      </c>
    </row>
    <row r="143" spans="1:13" x14ac:dyDescent="0.25">
      <c r="A143" s="29"/>
      <c r="B143" s="73" t="s">
        <v>73</v>
      </c>
      <c r="C143" s="74">
        <v>14</v>
      </c>
      <c r="D143" s="75" t="s">
        <v>308</v>
      </c>
      <c r="E143" s="17">
        <v>81</v>
      </c>
      <c r="F143" s="76">
        <v>18</v>
      </c>
      <c r="G143" s="76">
        <v>1</v>
      </c>
      <c r="H143" s="113">
        <f t="shared" si="16"/>
        <v>5.5555555555555552E-2</v>
      </c>
      <c r="I143" s="76">
        <v>17</v>
      </c>
      <c r="J143" s="16">
        <f t="shared" si="17"/>
        <v>81</v>
      </c>
      <c r="K143" s="16">
        <f t="shared" si="18"/>
        <v>4.5</v>
      </c>
      <c r="L143" s="9">
        <v>6206</v>
      </c>
      <c r="M143" s="77">
        <f t="shared" si="19"/>
        <v>1.3051885272317112E-2</v>
      </c>
    </row>
    <row r="144" spans="1:13" x14ac:dyDescent="0.25">
      <c r="A144" s="29"/>
      <c r="B144" s="73" t="s">
        <v>81</v>
      </c>
      <c r="C144" s="74">
        <v>6</v>
      </c>
      <c r="D144" s="75" t="s">
        <v>309</v>
      </c>
      <c r="E144" s="17">
        <v>89</v>
      </c>
      <c r="F144" s="76">
        <v>33</v>
      </c>
      <c r="G144" s="76">
        <v>3</v>
      </c>
      <c r="H144" s="113">
        <f t="shared" si="16"/>
        <v>9.0909090909090912E-2</v>
      </c>
      <c r="I144" s="76">
        <v>30</v>
      </c>
      <c r="J144" s="16">
        <f t="shared" si="17"/>
        <v>29.666666666666668</v>
      </c>
      <c r="K144" s="16">
        <f t="shared" si="18"/>
        <v>2.6969696969696968</v>
      </c>
      <c r="L144" s="9">
        <v>6964</v>
      </c>
      <c r="M144" s="77">
        <f t="shared" si="19"/>
        <v>1.2780011487650775E-2</v>
      </c>
    </row>
    <row r="145" spans="1:13" x14ac:dyDescent="0.25">
      <c r="A145" s="29"/>
      <c r="B145" s="73" t="s">
        <v>109</v>
      </c>
      <c r="C145" s="74">
        <v>6</v>
      </c>
      <c r="D145" s="75" t="s">
        <v>310</v>
      </c>
      <c r="E145" s="17">
        <v>71</v>
      </c>
      <c r="F145" s="76">
        <v>351</v>
      </c>
      <c r="G145" s="76">
        <v>14</v>
      </c>
      <c r="H145" s="113">
        <f t="shared" si="16"/>
        <v>3.9886039886039885E-2</v>
      </c>
      <c r="I145" s="76">
        <v>337</v>
      </c>
      <c r="J145" s="16">
        <f t="shared" si="17"/>
        <v>5.0714285714285712</v>
      </c>
      <c r="K145" s="16">
        <f t="shared" si="18"/>
        <v>0.20227920227920229</v>
      </c>
      <c r="L145" s="9">
        <v>6153</v>
      </c>
      <c r="M145" s="77">
        <f t="shared" si="19"/>
        <v>1.1539086624410857E-2</v>
      </c>
    </row>
    <row r="146" spans="1:13" x14ac:dyDescent="0.25">
      <c r="A146" s="29"/>
      <c r="B146" s="73" t="s">
        <v>73</v>
      </c>
      <c r="C146" s="74">
        <v>13</v>
      </c>
      <c r="D146" s="75" t="s">
        <v>311</v>
      </c>
      <c r="E146" s="17">
        <v>63</v>
      </c>
      <c r="F146" s="76">
        <v>9</v>
      </c>
      <c r="G146" s="76">
        <v>6</v>
      </c>
      <c r="H146" s="113">
        <f t="shared" si="16"/>
        <v>0.66666666666666663</v>
      </c>
      <c r="I146" s="76">
        <v>3</v>
      </c>
      <c r="J146" s="16">
        <f t="shared" si="17"/>
        <v>10.5</v>
      </c>
      <c r="K146" s="16">
        <f t="shared" si="18"/>
        <v>7</v>
      </c>
      <c r="L146" s="9">
        <v>5565</v>
      </c>
      <c r="M146" s="77">
        <f t="shared" si="19"/>
        <v>1.1320754716981131E-2</v>
      </c>
    </row>
    <row r="147" spans="1:13" x14ac:dyDescent="0.25">
      <c r="A147" s="29"/>
      <c r="B147" s="73" t="s">
        <v>83</v>
      </c>
      <c r="C147" s="74">
        <v>3</v>
      </c>
      <c r="D147" s="75" t="s">
        <v>312</v>
      </c>
      <c r="E147" s="17">
        <v>70</v>
      </c>
      <c r="F147" s="76">
        <v>27</v>
      </c>
      <c r="G147" s="76">
        <v>6</v>
      </c>
      <c r="H147" s="113">
        <f t="shared" si="16"/>
        <v>0.22222222222222221</v>
      </c>
      <c r="I147" s="76">
        <v>21</v>
      </c>
      <c r="J147" s="16">
        <f t="shared" si="17"/>
        <v>11.666666666666666</v>
      </c>
      <c r="K147" s="16">
        <f t="shared" si="18"/>
        <v>2.5925925925925926</v>
      </c>
      <c r="L147" s="9">
        <v>6431</v>
      </c>
      <c r="M147" s="77">
        <f t="shared" si="19"/>
        <v>1.0884776862074327E-2</v>
      </c>
    </row>
    <row r="148" spans="1:13" x14ac:dyDescent="0.25">
      <c r="A148" s="29"/>
      <c r="B148" s="73" t="s">
        <v>109</v>
      </c>
      <c r="C148" s="74">
        <v>12</v>
      </c>
      <c r="D148" s="75" t="s">
        <v>313</v>
      </c>
      <c r="E148" s="17">
        <v>61</v>
      </c>
      <c r="F148" s="76">
        <v>18</v>
      </c>
      <c r="G148" s="76">
        <v>2</v>
      </c>
      <c r="H148" s="113">
        <f t="shared" si="16"/>
        <v>0.1111111111111111</v>
      </c>
      <c r="I148" s="76">
        <v>16</v>
      </c>
      <c r="J148" s="16">
        <f t="shared" si="17"/>
        <v>30.5</v>
      </c>
      <c r="K148" s="16">
        <f t="shared" si="18"/>
        <v>3.3888888888888888</v>
      </c>
      <c r="L148" s="9">
        <v>5838</v>
      </c>
      <c r="M148" s="77">
        <f t="shared" si="19"/>
        <v>1.0448783830078794E-2</v>
      </c>
    </row>
    <row r="149" spans="1:13" x14ac:dyDescent="0.25">
      <c r="A149" s="29"/>
      <c r="B149" s="73" t="s">
        <v>94</v>
      </c>
      <c r="C149" s="74">
        <v>9</v>
      </c>
      <c r="D149" s="75" t="s">
        <v>314</v>
      </c>
      <c r="E149" s="17">
        <v>46</v>
      </c>
      <c r="F149" s="76">
        <v>22</v>
      </c>
      <c r="G149" s="76">
        <v>5</v>
      </c>
      <c r="H149" s="113">
        <f t="shared" si="16"/>
        <v>0.22727272727272727</v>
      </c>
      <c r="I149" s="76">
        <v>17</v>
      </c>
      <c r="J149" s="16">
        <f t="shared" si="17"/>
        <v>9.1999999999999993</v>
      </c>
      <c r="K149" s="16">
        <f t="shared" si="18"/>
        <v>2.0909090909090908</v>
      </c>
      <c r="L149" s="9">
        <v>4659</v>
      </c>
      <c r="M149" s="77">
        <f t="shared" si="19"/>
        <v>9.8733633827001507E-3</v>
      </c>
    </row>
    <row r="150" spans="1:13" x14ac:dyDescent="0.25">
      <c r="A150" s="29"/>
      <c r="B150" s="73" t="s">
        <v>73</v>
      </c>
      <c r="C150" s="74">
        <v>9</v>
      </c>
      <c r="D150" s="75" t="s">
        <v>315</v>
      </c>
      <c r="E150" s="17">
        <v>59</v>
      </c>
      <c r="F150" s="76">
        <v>12</v>
      </c>
      <c r="G150" s="76">
        <v>5</v>
      </c>
      <c r="H150" s="113">
        <f t="shared" si="16"/>
        <v>0.41666666666666669</v>
      </c>
      <c r="I150" s="76">
        <v>7</v>
      </c>
      <c r="J150" s="16">
        <f t="shared" si="17"/>
        <v>11.8</v>
      </c>
      <c r="K150" s="16">
        <f t="shared" si="18"/>
        <v>4.916666666666667</v>
      </c>
      <c r="L150" s="9">
        <v>5981</v>
      </c>
      <c r="M150" s="77">
        <f t="shared" si="19"/>
        <v>9.8645711419495068E-3</v>
      </c>
    </row>
    <row r="151" spans="1:13" x14ac:dyDescent="0.25">
      <c r="A151" s="29"/>
      <c r="B151" s="73" t="s">
        <v>109</v>
      </c>
      <c r="C151" s="74">
        <v>3</v>
      </c>
      <c r="D151" s="75" t="s">
        <v>316</v>
      </c>
      <c r="E151" s="17">
        <v>71</v>
      </c>
      <c r="F151" s="76">
        <v>19</v>
      </c>
      <c r="G151" s="76">
        <v>5</v>
      </c>
      <c r="H151" s="113">
        <f t="shared" si="16"/>
        <v>0.26315789473684209</v>
      </c>
      <c r="I151" s="76">
        <v>14</v>
      </c>
      <c r="J151" s="16">
        <f t="shared" si="17"/>
        <v>14.2</v>
      </c>
      <c r="K151" s="16">
        <f t="shared" si="18"/>
        <v>3.736842105263158</v>
      </c>
      <c r="L151" s="9">
        <v>7394</v>
      </c>
      <c r="M151" s="77">
        <f t="shared" si="19"/>
        <v>9.6023803083581279E-3</v>
      </c>
    </row>
    <row r="152" spans="1:13" x14ac:dyDescent="0.25">
      <c r="A152" s="29"/>
      <c r="B152" s="73" t="s">
        <v>73</v>
      </c>
      <c r="C152" s="74">
        <v>41</v>
      </c>
      <c r="D152" s="75" t="s">
        <v>317</v>
      </c>
      <c r="E152" s="17">
        <v>55</v>
      </c>
      <c r="F152" s="76">
        <v>5</v>
      </c>
      <c r="G152" s="76">
        <v>3</v>
      </c>
      <c r="H152" s="113">
        <f t="shared" si="16"/>
        <v>0.6</v>
      </c>
      <c r="I152" s="76">
        <v>2</v>
      </c>
      <c r="J152" s="16">
        <f t="shared" si="17"/>
        <v>18.333333333333332</v>
      </c>
      <c r="K152" s="16">
        <f t="shared" si="18"/>
        <v>11</v>
      </c>
      <c r="L152" s="9">
        <v>6206</v>
      </c>
      <c r="M152" s="77">
        <f t="shared" si="19"/>
        <v>8.8623912342893976E-3</v>
      </c>
    </row>
    <row r="153" spans="1:13" x14ac:dyDescent="0.25">
      <c r="A153" s="29"/>
      <c r="B153" s="73" t="s">
        <v>128</v>
      </c>
      <c r="C153" s="74">
        <v>11</v>
      </c>
      <c r="D153" s="75" t="s">
        <v>318</v>
      </c>
      <c r="E153" s="17">
        <v>43</v>
      </c>
      <c r="F153" s="76">
        <v>8</v>
      </c>
      <c r="G153" s="76">
        <v>2</v>
      </c>
      <c r="H153" s="113">
        <f t="shared" si="16"/>
        <v>0.25</v>
      </c>
      <c r="I153" s="76">
        <v>6</v>
      </c>
      <c r="J153" s="16">
        <f t="shared" si="17"/>
        <v>21.5</v>
      </c>
      <c r="K153" s="16">
        <f t="shared" si="18"/>
        <v>5.375</v>
      </c>
      <c r="L153" s="9">
        <v>5448</v>
      </c>
      <c r="M153" s="77">
        <f t="shared" si="19"/>
        <v>7.8928046989721005E-3</v>
      </c>
    </row>
    <row r="154" spans="1:13" x14ac:dyDescent="0.25">
      <c r="A154" s="29"/>
      <c r="B154" s="73" t="s">
        <v>98</v>
      </c>
      <c r="C154" s="74">
        <v>5</v>
      </c>
      <c r="D154" s="75" t="s">
        <v>319</v>
      </c>
      <c r="E154" s="17">
        <v>48</v>
      </c>
      <c r="F154" s="76">
        <v>6</v>
      </c>
      <c r="G154" s="76">
        <v>1</v>
      </c>
      <c r="H154" s="113">
        <f t="shared" si="16"/>
        <v>0.16666666666666666</v>
      </c>
      <c r="I154" s="76">
        <v>5</v>
      </c>
      <c r="J154" s="16">
        <f t="shared" si="17"/>
        <v>48</v>
      </c>
      <c r="K154" s="16">
        <f t="shared" si="18"/>
        <v>8</v>
      </c>
      <c r="L154" s="9">
        <v>6098</v>
      </c>
      <c r="M154" s="77">
        <f t="shared" si="19"/>
        <v>7.8714332568055097E-3</v>
      </c>
    </row>
    <row r="155" spans="1:13" x14ac:dyDescent="0.25">
      <c r="A155" s="29"/>
      <c r="B155" s="73" t="s">
        <v>73</v>
      </c>
      <c r="C155" s="74">
        <v>10</v>
      </c>
      <c r="D155" s="75" t="s">
        <v>320</v>
      </c>
      <c r="E155" s="17">
        <v>43</v>
      </c>
      <c r="F155" s="76">
        <v>14</v>
      </c>
      <c r="G155" s="76">
        <v>2</v>
      </c>
      <c r="H155" s="113">
        <f t="shared" si="16"/>
        <v>0.14285714285714285</v>
      </c>
      <c r="I155" s="76">
        <v>12</v>
      </c>
      <c r="J155" s="16">
        <f t="shared" si="17"/>
        <v>21.5</v>
      </c>
      <c r="K155" s="16">
        <f t="shared" si="18"/>
        <v>3.0714285714285716</v>
      </c>
      <c r="L155" s="9">
        <v>5749</v>
      </c>
      <c r="M155" s="77">
        <f t="shared" si="19"/>
        <v>7.4795616628978955E-3</v>
      </c>
    </row>
    <row r="156" spans="1:13" x14ac:dyDescent="0.25">
      <c r="A156" s="29"/>
      <c r="B156" s="73" t="s">
        <v>113</v>
      </c>
      <c r="C156" s="74">
        <v>8</v>
      </c>
      <c r="D156" s="75" t="s">
        <v>321</v>
      </c>
      <c r="E156" s="17">
        <v>43</v>
      </c>
      <c r="F156" s="76">
        <v>33</v>
      </c>
      <c r="G156" s="76">
        <v>5</v>
      </c>
      <c r="H156" s="113">
        <f t="shared" si="16"/>
        <v>0.15151515151515152</v>
      </c>
      <c r="I156" s="76">
        <v>28</v>
      </c>
      <c r="J156" s="16">
        <f t="shared" si="17"/>
        <v>8.6</v>
      </c>
      <c r="K156" s="16">
        <f t="shared" si="18"/>
        <v>1.303030303030303</v>
      </c>
      <c r="L156" s="9">
        <v>5821</v>
      </c>
      <c r="M156" s="77">
        <f t="shared" si="19"/>
        <v>7.3870468991582205E-3</v>
      </c>
    </row>
    <row r="157" spans="1:13" x14ac:dyDescent="0.25">
      <c r="A157" s="29"/>
      <c r="B157" s="73" t="s">
        <v>128</v>
      </c>
      <c r="C157" s="74">
        <v>7</v>
      </c>
      <c r="D157" s="75" t="s">
        <v>322</v>
      </c>
      <c r="E157" s="17">
        <v>42</v>
      </c>
      <c r="F157" s="76">
        <v>21</v>
      </c>
      <c r="G157" s="76">
        <v>5</v>
      </c>
      <c r="H157" s="113">
        <f t="shared" si="16"/>
        <v>0.23809523809523808</v>
      </c>
      <c r="I157" s="76">
        <v>16</v>
      </c>
      <c r="J157" s="16">
        <f t="shared" si="17"/>
        <v>8.4</v>
      </c>
      <c r="K157" s="16">
        <f t="shared" si="18"/>
        <v>2</v>
      </c>
      <c r="L157" s="9">
        <v>5871</v>
      </c>
      <c r="M157" s="77">
        <f t="shared" si="19"/>
        <v>7.1538068472151248E-3</v>
      </c>
    </row>
    <row r="158" spans="1:13" x14ac:dyDescent="0.25">
      <c r="A158" s="29"/>
      <c r="B158" s="73" t="s">
        <v>77</v>
      </c>
      <c r="C158" s="74">
        <v>8</v>
      </c>
      <c r="D158" s="75" t="s">
        <v>323</v>
      </c>
      <c r="E158" s="17">
        <v>32</v>
      </c>
      <c r="F158" s="76">
        <v>31</v>
      </c>
      <c r="G158" s="76">
        <v>3</v>
      </c>
      <c r="H158" s="113">
        <f t="shared" si="16"/>
        <v>9.6774193548387094E-2</v>
      </c>
      <c r="I158" s="76">
        <v>28</v>
      </c>
      <c r="J158" s="16">
        <f t="shared" si="17"/>
        <v>10.666666666666666</v>
      </c>
      <c r="K158" s="16">
        <f t="shared" si="18"/>
        <v>1.032258064516129</v>
      </c>
      <c r="L158" s="9">
        <v>5815</v>
      </c>
      <c r="M158" s="77">
        <f t="shared" si="19"/>
        <v>5.5030094582975064E-3</v>
      </c>
    </row>
    <row r="159" spans="1:13" x14ac:dyDescent="0.25">
      <c r="A159" s="29"/>
      <c r="B159" s="73" t="s">
        <v>77</v>
      </c>
      <c r="C159" s="74">
        <v>13</v>
      </c>
      <c r="D159" s="75" t="s">
        <v>324</v>
      </c>
      <c r="E159" s="17">
        <v>23</v>
      </c>
      <c r="F159" s="76">
        <v>11</v>
      </c>
      <c r="G159" s="76">
        <v>5</v>
      </c>
      <c r="H159" s="113">
        <f t="shared" si="16"/>
        <v>0.45454545454545453</v>
      </c>
      <c r="I159" s="76">
        <v>6</v>
      </c>
      <c r="J159" s="16">
        <f t="shared" si="17"/>
        <v>4.5999999999999996</v>
      </c>
      <c r="K159" s="16">
        <f t="shared" si="18"/>
        <v>2.0909090909090908</v>
      </c>
      <c r="L159" s="9">
        <v>5195</v>
      </c>
      <c r="M159" s="77">
        <f t="shared" si="19"/>
        <v>4.4273339749759388E-3</v>
      </c>
    </row>
    <row r="160" spans="1:13" x14ac:dyDescent="0.25">
      <c r="A160" s="29"/>
      <c r="B160" s="73" t="s">
        <v>109</v>
      </c>
      <c r="C160" s="74">
        <v>10</v>
      </c>
      <c r="D160" s="75" t="s">
        <v>325</v>
      </c>
      <c r="E160" s="17">
        <v>27</v>
      </c>
      <c r="F160" s="76">
        <v>19</v>
      </c>
      <c r="G160" s="76">
        <v>5</v>
      </c>
      <c r="H160" s="113">
        <f t="shared" si="16"/>
        <v>0.26315789473684209</v>
      </c>
      <c r="I160" s="76">
        <v>14</v>
      </c>
      <c r="J160" s="16">
        <f t="shared" si="17"/>
        <v>5.4</v>
      </c>
      <c r="K160" s="16">
        <f t="shared" si="18"/>
        <v>1.4210526315789473</v>
      </c>
      <c r="L160" s="9">
        <v>6257</v>
      </c>
      <c r="M160" s="77">
        <f t="shared" si="19"/>
        <v>4.3151670129455014E-3</v>
      </c>
    </row>
    <row r="161" spans="1:13" x14ac:dyDescent="0.25">
      <c r="A161" s="29"/>
      <c r="B161" s="73" t="s">
        <v>73</v>
      </c>
      <c r="C161" s="74">
        <v>6</v>
      </c>
      <c r="D161" s="75" t="s">
        <v>326</v>
      </c>
      <c r="E161" s="17">
        <v>26</v>
      </c>
      <c r="F161" s="76">
        <v>40</v>
      </c>
      <c r="G161" s="76">
        <v>4</v>
      </c>
      <c r="H161" s="113">
        <f t="shared" si="16"/>
        <v>0.1</v>
      </c>
      <c r="I161" s="76">
        <v>36</v>
      </c>
      <c r="J161" s="16">
        <f t="shared" si="17"/>
        <v>6.5</v>
      </c>
      <c r="K161" s="16">
        <f t="shared" si="18"/>
        <v>0.65</v>
      </c>
      <c r="L161" s="9">
        <v>6141</v>
      </c>
      <c r="M161" s="77">
        <f t="shared" si="19"/>
        <v>4.2338381371112193E-3</v>
      </c>
    </row>
    <row r="162" spans="1:13" x14ac:dyDescent="0.25">
      <c r="A162" s="29"/>
      <c r="B162" s="73" t="s">
        <v>77</v>
      </c>
      <c r="C162" s="74">
        <v>3</v>
      </c>
      <c r="D162" s="75" t="s">
        <v>327</v>
      </c>
      <c r="E162" s="17">
        <v>18</v>
      </c>
      <c r="F162" s="76">
        <v>16</v>
      </c>
      <c r="G162" s="76">
        <v>2</v>
      </c>
      <c r="H162" s="113">
        <f t="shared" si="16"/>
        <v>0.125</v>
      </c>
      <c r="I162" s="76">
        <v>14</v>
      </c>
      <c r="J162" s="16">
        <f t="shared" si="17"/>
        <v>9</v>
      </c>
      <c r="K162" s="16">
        <f t="shared" si="18"/>
        <v>1.125</v>
      </c>
      <c r="L162" s="9">
        <v>4487</v>
      </c>
      <c r="M162" s="77">
        <f t="shared" si="19"/>
        <v>4.0115890349899713E-3</v>
      </c>
    </row>
    <row r="163" spans="1:13" x14ac:dyDescent="0.25">
      <c r="A163" s="29"/>
      <c r="B163" s="73" t="s">
        <v>77</v>
      </c>
      <c r="C163" s="74">
        <v>9</v>
      </c>
      <c r="D163" s="75" t="s">
        <v>328</v>
      </c>
      <c r="E163" s="17">
        <v>24</v>
      </c>
      <c r="F163" s="76">
        <v>11</v>
      </c>
      <c r="G163" s="76">
        <v>4</v>
      </c>
      <c r="H163" s="113">
        <f t="shared" si="16"/>
        <v>0.36363636363636365</v>
      </c>
      <c r="I163" s="76">
        <v>7</v>
      </c>
      <c r="J163" s="16">
        <f t="shared" si="17"/>
        <v>6</v>
      </c>
      <c r="K163" s="16">
        <f t="shared" si="18"/>
        <v>2.1818181818181817</v>
      </c>
      <c r="L163" s="9">
        <v>6103</v>
      </c>
      <c r="M163" s="77">
        <f t="shared" si="19"/>
        <v>3.9324922169424875E-3</v>
      </c>
    </row>
    <row r="164" spans="1:13" x14ac:dyDescent="0.25">
      <c r="A164" s="29"/>
      <c r="B164" s="73" t="s">
        <v>128</v>
      </c>
      <c r="C164" s="74">
        <v>17</v>
      </c>
      <c r="D164" s="75" t="s">
        <v>329</v>
      </c>
      <c r="E164" s="17">
        <v>19</v>
      </c>
      <c r="F164" s="76">
        <v>11</v>
      </c>
      <c r="G164" s="76">
        <v>2</v>
      </c>
      <c r="H164" s="113">
        <f t="shared" si="16"/>
        <v>0.18181818181818182</v>
      </c>
      <c r="I164" s="76">
        <v>9</v>
      </c>
      <c r="J164" s="16">
        <f t="shared" si="17"/>
        <v>9.5</v>
      </c>
      <c r="K164" s="16">
        <f t="shared" si="18"/>
        <v>1.7272727272727273</v>
      </c>
      <c r="L164" s="9">
        <v>5448</v>
      </c>
      <c r="M164" s="77">
        <f t="shared" si="19"/>
        <v>3.4875183553597653E-3</v>
      </c>
    </row>
    <row r="165" spans="1:13" x14ac:dyDescent="0.25">
      <c r="A165" s="29"/>
      <c r="B165" s="73" t="s">
        <v>73</v>
      </c>
      <c r="C165" s="74">
        <v>16</v>
      </c>
      <c r="D165" s="75" t="s">
        <v>330</v>
      </c>
      <c r="E165" s="17">
        <v>17</v>
      </c>
      <c r="F165" s="76">
        <v>6</v>
      </c>
      <c r="G165" s="76">
        <v>3</v>
      </c>
      <c r="H165" s="113">
        <f t="shared" ref="H165:H181" si="20">(G165/F165)</f>
        <v>0.5</v>
      </c>
      <c r="I165" s="76">
        <v>3</v>
      </c>
      <c r="J165" s="16">
        <f t="shared" ref="J165:J179" si="21">E165/G165</f>
        <v>5.666666666666667</v>
      </c>
      <c r="K165" s="16">
        <f t="shared" ref="K165:K178" si="22">E165/F165</f>
        <v>2.8333333333333335</v>
      </c>
      <c r="L165" s="9">
        <v>5808</v>
      </c>
      <c r="M165" s="77">
        <f t="shared" ref="M165:M179" si="23">E165/L165</f>
        <v>2.9269972451790634E-3</v>
      </c>
    </row>
    <row r="166" spans="1:13" x14ac:dyDescent="0.25">
      <c r="A166" s="29"/>
      <c r="B166" s="73" t="s">
        <v>177</v>
      </c>
      <c r="C166" s="74">
        <v>11</v>
      </c>
      <c r="D166" s="75" t="s">
        <v>331</v>
      </c>
      <c r="E166" s="17">
        <v>15</v>
      </c>
      <c r="F166" s="76">
        <v>14</v>
      </c>
      <c r="G166" s="76">
        <v>5</v>
      </c>
      <c r="H166" s="113">
        <f t="shared" si="20"/>
        <v>0.35714285714285715</v>
      </c>
      <c r="I166" s="76">
        <v>9</v>
      </c>
      <c r="J166" s="16">
        <f t="shared" si="21"/>
        <v>3</v>
      </c>
      <c r="K166" s="16">
        <f t="shared" si="22"/>
        <v>1.0714285714285714</v>
      </c>
      <c r="L166" s="9">
        <v>5173</v>
      </c>
      <c r="M166" s="77">
        <f t="shared" si="23"/>
        <v>2.8996713705780009E-3</v>
      </c>
    </row>
    <row r="167" spans="1:13" x14ac:dyDescent="0.25">
      <c r="A167" s="29"/>
      <c r="B167" s="73" t="s">
        <v>109</v>
      </c>
      <c r="C167" s="74">
        <v>15</v>
      </c>
      <c r="D167" s="75" t="s">
        <v>332</v>
      </c>
      <c r="E167" s="17">
        <v>19</v>
      </c>
      <c r="F167" s="76">
        <v>8</v>
      </c>
      <c r="G167" s="76">
        <v>2</v>
      </c>
      <c r="H167" s="113">
        <f t="shared" si="20"/>
        <v>0.25</v>
      </c>
      <c r="I167" s="76">
        <v>6</v>
      </c>
      <c r="J167" s="16">
        <f t="shared" si="21"/>
        <v>9.5</v>
      </c>
      <c r="K167" s="16">
        <f t="shared" si="22"/>
        <v>2.375</v>
      </c>
      <c r="L167" s="9">
        <v>7154</v>
      </c>
      <c r="M167" s="77">
        <f t="shared" si="23"/>
        <v>2.6558568632932627E-3</v>
      </c>
    </row>
    <row r="168" spans="1:13" x14ac:dyDescent="0.25">
      <c r="A168" s="29"/>
      <c r="B168" s="73" t="s">
        <v>109</v>
      </c>
      <c r="C168" s="74">
        <v>2</v>
      </c>
      <c r="D168" s="75" t="s">
        <v>333</v>
      </c>
      <c r="E168" s="17">
        <v>17</v>
      </c>
      <c r="F168" s="76">
        <v>8</v>
      </c>
      <c r="G168" s="76">
        <v>5</v>
      </c>
      <c r="H168" s="113">
        <f t="shared" si="20"/>
        <v>0.625</v>
      </c>
      <c r="I168" s="76">
        <v>3</v>
      </c>
      <c r="J168" s="16">
        <f t="shared" si="21"/>
        <v>3.4</v>
      </c>
      <c r="K168" s="16">
        <f t="shared" si="22"/>
        <v>2.125</v>
      </c>
      <c r="L168" s="9">
        <v>7187</v>
      </c>
      <c r="M168" s="77">
        <f t="shared" si="23"/>
        <v>2.3653819396131904E-3</v>
      </c>
    </row>
    <row r="169" spans="1:13" x14ac:dyDescent="0.25">
      <c r="A169" s="29"/>
      <c r="B169" s="73" t="s">
        <v>104</v>
      </c>
      <c r="C169" s="74">
        <v>5</v>
      </c>
      <c r="D169" s="75" t="s">
        <v>334</v>
      </c>
      <c r="E169" s="17">
        <v>16</v>
      </c>
      <c r="F169" s="76">
        <v>27</v>
      </c>
      <c r="G169" s="76">
        <v>4</v>
      </c>
      <c r="H169" s="113">
        <f t="shared" si="20"/>
        <v>0.14814814814814814</v>
      </c>
      <c r="I169" s="76">
        <v>23</v>
      </c>
      <c r="J169" s="16">
        <f t="shared" si="21"/>
        <v>4</v>
      </c>
      <c r="K169" s="16">
        <f t="shared" si="22"/>
        <v>0.59259259259259256</v>
      </c>
      <c r="L169" s="9">
        <v>6895</v>
      </c>
      <c r="M169" s="77">
        <f t="shared" si="23"/>
        <v>2.320522117476432E-3</v>
      </c>
    </row>
    <row r="170" spans="1:13" x14ac:dyDescent="0.25">
      <c r="A170" s="29"/>
      <c r="B170" s="73" t="s">
        <v>73</v>
      </c>
      <c r="C170" s="74">
        <v>14</v>
      </c>
      <c r="D170" s="75" t="s">
        <v>335</v>
      </c>
      <c r="E170" s="17">
        <v>12</v>
      </c>
      <c r="F170" s="76">
        <v>30</v>
      </c>
      <c r="G170" s="76">
        <v>3</v>
      </c>
      <c r="H170" s="113">
        <f t="shared" si="20"/>
        <v>0.1</v>
      </c>
      <c r="I170" s="76">
        <v>27</v>
      </c>
      <c r="J170" s="16">
        <f t="shared" si="21"/>
        <v>4</v>
      </c>
      <c r="K170" s="16">
        <f t="shared" si="22"/>
        <v>0.4</v>
      </c>
      <c r="L170" s="9">
        <v>6206</v>
      </c>
      <c r="M170" s="77">
        <f t="shared" si="23"/>
        <v>1.9336126329358686E-3</v>
      </c>
    </row>
    <row r="171" spans="1:13" x14ac:dyDescent="0.25">
      <c r="A171" s="29"/>
      <c r="B171" s="73" t="s">
        <v>133</v>
      </c>
      <c r="C171" s="74">
        <v>5</v>
      </c>
      <c r="D171" s="75" t="s">
        <v>336</v>
      </c>
      <c r="E171" s="17">
        <v>11</v>
      </c>
      <c r="F171" s="76">
        <v>7</v>
      </c>
      <c r="G171" s="76">
        <v>1</v>
      </c>
      <c r="H171" s="113">
        <f t="shared" si="20"/>
        <v>0.14285714285714285</v>
      </c>
      <c r="I171" s="76">
        <v>6</v>
      </c>
      <c r="J171" s="16">
        <f t="shared" si="21"/>
        <v>11</v>
      </c>
      <c r="K171" s="16">
        <f t="shared" si="22"/>
        <v>1.5714285714285714</v>
      </c>
      <c r="L171" s="9">
        <v>6032</v>
      </c>
      <c r="M171" s="77">
        <f t="shared" si="23"/>
        <v>1.823607427055703E-3</v>
      </c>
    </row>
    <row r="172" spans="1:13" x14ac:dyDescent="0.25">
      <c r="A172" s="29"/>
      <c r="B172" s="78" t="s">
        <v>133</v>
      </c>
      <c r="C172" s="79">
        <v>6</v>
      </c>
      <c r="D172" s="80" t="s">
        <v>337</v>
      </c>
      <c r="E172" s="17">
        <v>9</v>
      </c>
      <c r="F172" s="76">
        <v>9</v>
      </c>
      <c r="G172" s="76">
        <v>2</v>
      </c>
      <c r="H172" s="113">
        <f t="shared" si="20"/>
        <v>0.22222222222222221</v>
      </c>
      <c r="I172" s="76">
        <v>7</v>
      </c>
      <c r="J172" s="16">
        <f t="shared" si="21"/>
        <v>4.5</v>
      </c>
      <c r="K172" s="16">
        <f t="shared" si="22"/>
        <v>1</v>
      </c>
      <c r="L172" s="9">
        <v>5901</v>
      </c>
      <c r="M172" s="77">
        <f t="shared" si="23"/>
        <v>1.5251652262328419E-3</v>
      </c>
    </row>
    <row r="173" spans="1:13" x14ac:dyDescent="0.25">
      <c r="A173" s="29"/>
      <c r="B173" s="81" t="s">
        <v>118</v>
      </c>
      <c r="C173" s="82">
        <v>2</v>
      </c>
      <c r="D173" s="83" t="s">
        <v>338</v>
      </c>
      <c r="E173" s="17">
        <v>8</v>
      </c>
      <c r="F173" s="76">
        <v>4</v>
      </c>
      <c r="G173" s="76">
        <v>1</v>
      </c>
      <c r="H173" s="113">
        <f t="shared" si="20"/>
        <v>0.25</v>
      </c>
      <c r="I173" s="76">
        <v>3</v>
      </c>
      <c r="J173" s="16">
        <f t="shared" si="21"/>
        <v>8</v>
      </c>
      <c r="K173" s="16">
        <f t="shared" si="22"/>
        <v>2</v>
      </c>
      <c r="L173" s="9">
        <v>5921</v>
      </c>
      <c r="M173" s="77">
        <f t="shared" si="23"/>
        <v>1.3511231210944098E-3</v>
      </c>
    </row>
    <row r="174" spans="1:13" s="29" customFormat="1" x14ac:dyDescent="0.25">
      <c r="B174" s="73" t="s">
        <v>73</v>
      </c>
      <c r="C174" s="74">
        <v>11</v>
      </c>
      <c r="D174" s="75" t="s">
        <v>339</v>
      </c>
      <c r="E174" s="17">
        <v>5</v>
      </c>
      <c r="F174" s="76">
        <v>2</v>
      </c>
      <c r="G174" s="76">
        <v>1</v>
      </c>
      <c r="H174" s="113">
        <f t="shared" si="20"/>
        <v>0.5</v>
      </c>
      <c r="I174" s="76">
        <v>1</v>
      </c>
      <c r="J174" s="16">
        <f t="shared" si="21"/>
        <v>5</v>
      </c>
      <c r="K174" s="16">
        <f t="shared" si="22"/>
        <v>2.5</v>
      </c>
      <c r="L174" s="9">
        <v>6135</v>
      </c>
      <c r="M174" s="77">
        <f t="shared" si="23"/>
        <v>8.1499592502037486E-4</v>
      </c>
    </row>
    <row r="175" spans="1:13" s="29" customFormat="1" x14ac:dyDescent="0.25">
      <c r="B175" s="73" t="s">
        <v>163</v>
      </c>
      <c r="C175" s="74">
        <v>4</v>
      </c>
      <c r="D175" s="75" t="s">
        <v>340</v>
      </c>
      <c r="E175" s="17">
        <v>5</v>
      </c>
      <c r="F175" s="76">
        <v>36</v>
      </c>
      <c r="G175" s="76">
        <v>3</v>
      </c>
      <c r="H175" s="113">
        <f t="shared" si="20"/>
        <v>8.3333333333333329E-2</v>
      </c>
      <c r="I175" s="76">
        <v>33</v>
      </c>
      <c r="J175" s="16">
        <f t="shared" si="21"/>
        <v>1.6666666666666667</v>
      </c>
      <c r="K175" s="16">
        <f t="shared" si="22"/>
        <v>0.1388888888888889</v>
      </c>
      <c r="L175" s="9">
        <v>6443</v>
      </c>
      <c r="M175" s="77">
        <f t="shared" si="23"/>
        <v>7.7603600807077443E-4</v>
      </c>
    </row>
    <row r="176" spans="1:13" s="29" customFormat="1" x14ac:dyDescent="0.25">
      <c r="B176" s="84" t="s">
        <v>77</v>
      </c>
      <c r="C176" s="74">
        <v>11</v>
      </c>
      <c r="D176" s="75" t="s">
        <v>341</v>
      </c>
      <c r="E176" s="17">
        <v>3</v>
      </c>
      <c r="F176" s="76">
        <v>10</v>
      </c>
      <c r="G176" s="76">
        <v>2</v>
      </c>
      <c r="H176" s="113">
        <f t="shared" si="20"/>
        <v>0.2</v>
      </c>
      <c r="I176" s="76">
        <v>8</v>
      </c>
      <c r="J176" s="16">
        <f t="shared" si="21"/>
        <v>1.5</v>
      </c>
      <c r="K176" s="16">
        <f t="shared" si="22"/>
        <v>0.3</v>
      </c>
      <c r="L176" s="9">
        <v>4436</v>
      </c>
      <c r="M176" s="77">
        <f t="shared" si="23"/>
        <v>6.7628494138863846E-4</v>
      </c>
    </row>
    <row r="177" spans="1:13" s="29" customFormat="1" x14ac:dyDescent="0.25">
      <c r="B177" s="85" t="s">
        <v>109</v>
      </c>
      <c r="C177" s="86">
        <v>15</v>
      </c>
      <c r="D177" s="85" t="s">
        <v>342</v>
      </c>
      <c r="E177" s="87">
        <v>4</v>
      </c>
      <c r="F177" s="88">
        <v>336</v>
      </c>
      <c r="G177" s="88">
        <v>3</v>
      </c>
      <c r="H177" s="114">
        <f t="shared" si="20"/>
        <v>8.9285714285714281E-3</v>
      </c>
      <c r="I177" s="88">
        <v>333</v>
      </c>
      <c r="J177" s="16">
        <f t="shared" si="21"/>
        <v>1.3333333333333333</v>
      </c>
      <c r="K177" s="16">
        <f t="shared" si="22"/>
        <v>1.1904761904761904E-2</v>
      </c>
      <c r="L177" s="9">
        <v>7154</v>
      </c>
      <c r="M177" s="77">
        <f t="shared" si="23"/>
        <v>5.5912776069331842E-4</v>
      </c>
    </row>
    <row r="178" spans="1:13" s="29" customFormat="1" x14ac:dyDescent="0.25">
      <c r="B178" s="73" t="s">
        <v>81</v>
      </c>
      <c r="C178" s="74">
        <v>11</v>
      </c>
      <c r="D178" s="75" t="s">
        <v>343</v>
      </c>
      <c r="E178" s="17">
        <v>2</v>
      </c>
      <c r="F178" s="76">
        <v>11</v>
      </c>
      <c r="G178" s="76">
        <v>1</v>
      </c>
      <c r="H178" s="113">
        <f t="shared" si="20"/>
        <v>9.0909090909090912E-2</v>
      </c>
      <c r="I178" s="76">
        <v>10</v>
      </c>
      <c r="J178" s="16">
        <f t="shared" si="21"/>
        <v>2</v>
      </c>
      <c r="K178" s="16">
        <f t="shared" si="22"/>
        <v>0.18181818181818182</v>
      </c>
      <c r="L178" s="9">
        <v>6497</v>
      </c>
      <c r="M178" s="77">
        <f t="shared" si="23"/>
        <v>3.0783438510081576E-4</v>
      </c>
    </row>
    <row r="179" spans="1:13" s="29" customFormat="1" x14ac:dyDescent="0.25">
      <c r="B179" s="84" t="s">
        <v>128</v>
      </c>
      <c r="C179" s="74">
        <v>21</v>
      </c>
      <c r="D179" s="75" t="s">
        <v>344</v>
      </c>
      <c r="E179" s="89">
        <v>2</v>
      </c>
      <c r="F179" s="76">
        <v>8</v>
      </c>
      <c r="G179" s="76">
        <v>1</v>
      </c>
      <c r="H179" s="113">
        <f t="shared" si="20"/>
        <v>0.125</v>
      </c>
      <c r="I179" s="76">
        <v>7</v>
      </c>
      <c r="J179" s="16">
        <f t="shared" si="21"/>
        <v>2</v>
      </c>
      <c r="K179" s="16">
        <v>0</v>
      </c>
      <c r="L179" s="9">
        <v>4917</v>
      </c>
      <c r="M179" s="77">
        <f t="shared" si="23"/>
        <v>4.0675208460443362E-4</v>
      </c>
    </row>
    <row r="180" spans="1:13" s="29" customFormat="1" x14ac:dyDescent="0.25">
      <c r="B180" s="84" t="s">
        <v>138</v>
      </c>
      <c r="C180" s="74">
        <v>1</v>
      </c>
      <c r="D180" s="75" t="s">
        <v>345</v>
      </c>
      <c r="E180" s="90" t="s">
        <v>53</v>
      </c>
      <c r="F180" s="76">
        <v>2</v>
      </c>
      <c r="G180" s="76">
        <v>0</v>
      </c>
      <c r="H180" s="113">
        <f t="shared" si="20"/>
        <v>0</v>
      </c>
      <c r="I180" s="76">
        <v>2</v>
      </c>
      <c r="J180" s="90" t="s">
        <v>53</v>
      </c>
      <c r="K180" s="16">
        <v>0</v>
      </c>
      <c r="L180" s="9">
        <v>4735</v>
      </c>
      <c r="M180" s="77">
        <v>0</v>
      </c>
    </row>
    <row r="181" spans="1:13" s="29" customFormat="1" x14ac:dyDescent="0.25">
      <c r="B181" s="84" t="s">
        <v>163</v>
      </c>
      <c r="C181" s="74">
        <v>3</v>
      </c>
      <c r="D181" s="75" t="s">
        <v>346</v>
      </c>
      <c r="E181" s="90" t="s">
        <v>53</v>
      </c>
      <c r="F181" s="76">
        <v>1</v>
      </c>
      <c r="G181" s="76">
        <v>0</v>
      </c>
      <c r="H181" s="113">
        <f t="shared" si="20"/>
        <v>0</v>
      </c>
      <c r="I181" s="76">
        <v>1</v>
      </c>
      <c r="J181" s="90" t="s">
        <v>53</v>
      </c>
      <c r="K181" s="16">
        <v>0</v>
      </c>
      <c r="L181" s="9">
        <v>5603</v>
      </c>
      <c r="M181" s="77">
        <v>0</v>
      </c>
    </row>
    <row r="182" spans="1:13" s="29" customFormat="1" x14ac:dyDescent="0.25">
      <c r="B182" s="91" t="s">
        <v>77</v>
      </c>
      <c r="C182" s="92">
        <v>11</v>
      </c>
      <c r="D182" s="91" t="s">
        <v>347</v>
      </c>
      <c r="E182" s="93" t="s">
        <v>53</v>
      </c>
      <c r="F182" s="93" t="s">
        <v>53</v>
      </c>
      <c r="G182" s="93" t="s">
        <v>53</v>
      </c>
      <c r="H182" s="93" t="s">
        <v>53</v>
      </c>
      <c r="I182" s="93" t="s">
        <v>53</v>
      </c>
      <c r="J182" s="93" t="s">
        <v>53</v>
      </c>
      <c r="K182" s="93" t="s">
        <v>53</v>
      </c>
      <c r="L182" s="94">
        <v>4436</v>
      </c>
      <c r="M182" s="77">
        <v>0</v>
      </c>
    </row>
    <row r="183" spans="1:13" x14ac:dyDescent="0.25">
      <c r="A183" s="29"/>
      <c r="B183" s="91" t="s">
        <v>73</v>
      </c>
      <c r="C183" s="92">
        <v>6</v>
      </c>
      <c r="D183" s="91" t="s">
        <v>348</v>
      </c>
      <c r="E183" s="93" t="s">
        <v>53</v>
      </c>
      <c r="F183" s="93" t="s">
        <v>53</v>
      </c>
      <c r="G183" s="93" t="s">
        <v>53</v>
      </c>
      <c r="H183" s="93" t="s">
        <v>53</v>
      </c>
      <c r="I183" s="93" t="s">
        <v>53</v>
      </c>
      <c r="J183" s="93" t="s">
        <v>53</v>
      </c>
      <c r="K183" s="93" t="s">
        <v>53</v>
      </c>
      <c r="L183" s="94">
        <v>6141</v>
      </c>
      <c r="M183" s="77">
        <v>0</v>
      </c>
    </row>
    <row r="184" spans="1:13" s="29" customFormat="1" x14ac:dyDescent="0.25">
      <c r="B184" s="91" t="s">
        <v>73</v>
      </c>
      <c r="C184" s="92">
        <v>8</v>
      </c>
      <c r="D184" s="91" t="s">
        <v>349</v>
      </c>
      <c r="E184" s="93" t="s">
        <v>53</v>
      </c>
      <c r="F184" s="93" t="s">
        <v>53</v>
      </c>
      <c r="G184" s="93" t="s">
        <v>53</v>
      </c>
      <c r="H184" s="93" t="s">
        <v>53</v>
      </c>
      <c r="I184" s="93" t="s">
        <v>53</v>
      </c>
      <c r="J184" s="93" t="s">
        <v>53</v>
      </c>
      <c r="K184" s="93" t="s">
        <v>53</v>
      </c>
      <c r="L184" s="94">
        <v>6461</v>
      </c>
      <c r="M184" s="77">
        <v>0</v>
      </c>
    </row>
    <row r="185" spans="1:13" s="29" customFormat="1" x14ac:dyDescent="0.25">
      <c r="B185" s="91" t="s">
        <v>94</v>
      </c>
      <c r="C185" s="92">
        <v>10</v>
      </c>
      <c r="D185" s="91" t="s">
        <v>350</v>
      </c>
      <c r="E185" s="93" t="s">
        <v>53</v>
      </c>
      <c r="F185" s="93" t="s">
        <v>53</v>
      </c>
      <c r="G185" s="93" t="s">
        <v>53</v>
      </c>
      <c r="H185" s="93" t="s">
        <v>53</v>
      </c>
      <c r="I185" s="93" t="s">
        <v>53</v>
      </c>
      <c r="J185" s="93" t="s">
        <v>53</v>
      </c>
      <c r="K185" s="93" t="s">
        <v>53</v>
      </c>
      <c r="L185" s="94">
        <v>6037</v>
      </c>
      <c r="M185" s="77">
        <v>0</v>
      </c>
    </row>
    <row r="186" spans="1:13" s="29" customFormat="1" x14ac:dyDescent="0.25">
      <c r="B186" s="91" t="s">
        <v>252</v>
      </c>
      <c r="C186" s="92">
        <v>3</v>
      </c>
      <c r="D186" s="91" t="s">
        <v>351</v>
      </c>
      <c r="E186" s="93" t="s">
        <v>53</v>
      </c>
      <c r="F186" s="93" t="s">
        <v>53</v>
      </c>
      <c r="G186" s="93" t="s">
        <v>53</v>
      </c>
      <c r="H186" s="93" t="s">
        <v>53</v>
      </c>
      <c r="I186" s="93" t="s">
        <v>53</v>
      </c>
      <c r="J186" s="93" t="s">
        <v>53</v>
      </c>
      <c r="K186" s="93" t="s">
        <v>53</v>
      </c>
      <c r="L186" s="94">
        <v>5137</v>
      </c>
      <c r="M186" s="77">
        <v>0</v>
      </c>
    </row>
    <row r="187" spans="1:13" s="29" customFormat="1" x14ac:dyDescent="0.25">
      <c r="B187" s="91" t="s">
        <v>102</v>
      </c>
      <c r="C187" s="92">
        <v>6</v>
      </c>
      <c r="D187" s="91" t="s">
        <v>352</v>
      </c>
      <c r="E187" s="93" t="s">
        <v>53</v>
      </c>
      <c r="F187" s="93" t="s">
        <v>53</v>
      </c>
      <c r="G187" s="93" t="s">
        <v>53</v>
      </c>
      <c r="H187" s="93" t="s">
        <v>53</v>
      </c>
      <c r="I187" s="93" t="s">
        <v>53</v>
      </c>
      <c r="J187" s="93" t="s">
        <v>53</v>
      </c>
      <c r="K187" s="93" t="s">
        <v>53</v>
      </c>
      <c r="L187" s="94">
        <v>6256</v>
      </c>
      <c r="M187" s="77">
        <v>0</v>
      </c>
    </row>
    <row r="188" spans="1:13" s="29" customFormat="1" x14ac:dyDescent="0.25">
      <c r="B188" s="91" t="s">
        <v>77</v>
      </c>
      <c r="C188" s="92">
        <v>12</v>
      </c>
      <c r="D188" s="91" t="s">
        <v>353</v>
      </c>
      <c r="E188" s="93" t="s">
        <v>53</v>
      </c>
      <c r="F188" s="93" t="s">
        <v>53</v>
      </c>
      <c r="G188" s="93" t="s">
        <v>53</v>
      </c>
      <c r="H188" s="93" t="s">
        <v>53</v>
      </c>
      <c r="I188" s="93" t="s">
        <v>53</v>
      </c>
      <c r="J188" s="93" t="s">
        <v>53</v>
      </c>
      <c r="K188" s="93" t="s">
        <v>53</v>
      </c>
      <c r="L188" s="94">
        <v>5678</v>
      </c>
      <c r="M188" s="77">
        <v>0</v>
      </c>
    </row>
    <row r="189" spans="1:13" s="29" customFormat="1" ht="21" x14ac:dyDescent="0.25">
      <c r="B189" s="134" t="s">
        <v>58</v>
      </c>
      <c r="C189" s="135"/>
      <c r="D189" s="136"/>
      <c r="E189" s="95">
        <f>SUM(E5:E188)</f>
        <v>140628</v>
      </c>
      <c r="F189" s="95">
        <f>SUM(F5:F188)</f>
        <v>25360</v>
      </c>
      <c r="G189" s="95">
        <f>SUM(G5:G188)</f>
        <v>4875</v>
      </c>
      <c r="H189" s="110">
        <f>(G189/F189)</f>
        <v>0.19223186119873817</v>
      </c>
      <c r="I189" s="95">
        <f>SUM(I5:I188)</f>
        <v>20485</v>
      </c>
      <c r="J189" s="95">
        <f>E189/G189</f>
        <v>28.84676923076923</v>
      </c>
      <c r="K189" s="95">
        <f>E189/F189</f>
        <v>5.5452681388012621</v>
      </c>
      <c r="L189" s="95"/>
      <c r="M189" s="96"/>
    </row>
    <row r="190" spans="1:13" x14ac:dyDescent="0.25">
      <c r="A190" s="29"/>
    </row>
    <row r="191" spans="1:13" x14ac:dyDescent="0.25">
      <c r="A191" s="29"/>
    </row>
    <row r="192" spans="1:13" x14ac:dyDescent="0.25">
      <c r="A192" s="29"/>
      <c r="D192" s="97"/>
      <c r="E192" s="97"/>
    </row>
    <row r="193" spans="1:5" x14ac:dyDescent="0.25">
      <c r="A193" s="29"/>
      <c r="D193" s="97"/>
      <c r="E193" s="97"/>
    </row>
    <row r="194" spans="1:5" x14ac:dyDescent="0.25">
      <c r="A194" s="29"/>
    </row>
    <row r="195" spans="1:5" x14ac:dyDescent="0.25">
      <c r="A195" s="29"/>
    </row>
    <row r="196" spans="1:5" x14ac:dyDescent="0.25">
      <c r="A196" s="29"/>
    </row>
    <row r="197" spans="1:5" x14ac:dyDescent="0.25">
      <c r="A197" s="29"/>
    </row>
    <row r="198" spans="1:5" x14ac:dyDescent="0.25">
      <c r="A198" s="29"/>
    </row>
    <row r="199" spans="1:5" x14ac:dyDescent="0.25">
      <c r="A199" s="29"/>
    </row>
    <row r="200" spans="1:5" x14ac:dyDescent="0.25">
      <c r="A200" s="29"/>
    </row>
    <row r="201" spans="1:5" x14ac:dyDescent="0.25">
      <c r="A201" s="29"/>
    </row>
    <row r="202" spans="1:5" x14ac:dyDescent="0.25">
      <c r="A202" s="29"/>
    </row>
    <row r="203" spans="1:5" x14ac:dyDescent="0.25">
      <c r="A203" s="29"/>
    </row>
    <row r="204" spans="1:5" x14ac:dyDescent="0.25">
      <c r="A204" s="29"/>
    </row>
    <row r="205" spans="1:5" x14ac:dyDescent="0.25">
      <c r="A205" s="29"/>
    </row>
    <row r="206" spans="1:5" x14ac:dyDescent="0.25">
      <c r="A206" s="29"/>
    </row>
    <row r="207" spans="1:5" x14ac:dyDescent="0.25">
      <c r="A207" s="29"/>
    </row>
    <row r="208" spans="1:5" x14ac:dyDescent="0.25">
      <c r="A208" s="29"/>
    </row>
    <row r="209" spans="1:1" x14ac:dyDescent="0.25">
      <c r="A209" s="29"/>
    </row>
    <row r="210" spans="1:1" x14ac:dyDescent="0.25">
      <c r="A210" s="29"/>
    </row>
    <row r="211" spans="1:1" x14ac:dyDescent="0.25">
      <c r="A211" s="29"/>
    </row>
    <row r="212" spans="1:1" x14ac:dyDescent="0.25">
      <c r="A212" s="29"/>
    </row>
    <row r="213" spans="1:1" x14ac:dyDescent="0.25">
      <c r="A213" s="29"/>
    </row>
    <row r="214" spans="1:1" x14ac:dyDescent="0.25">
      <c r="A214" s="29"/>
    </row>
    <row r="215" spans="1:1" x14ac:dyDescent="0.25">
      <c r="A215" s="29"/>
    </row>
    <row r="216" spans="1:1" x14ac:dyDescent="0.25">
      <c r="A216" s="29"/>
    </row>
    <row r="217" spans="1:1" x14ac:dyDescent="0.25">
      <c r="A217" s="29"/>
    </row>
    <row r="218" spans="1:1" x14ac:dyDescent="0.25">
      <c r="A218" s="29"/>
    </row>
    <row r="219" spans="1:1" x14ac:dyDescent="0.25">
      <c r="A219" s="29"/>
    </row>
    <row r="220" spans="1:1" x14ac:dyDescent="0.25">
      <c r="A220" s="29"/>
    </row>
    <row r="221" spans="1:1" x14ac:dyDescent="0.25">
      <c r="A221" s="29"/>
    </row>
  </sheetData>
  <mergeCells count="4">
    <mergeCell ref="B2:D2"/>
    <mergeCell ref="E2:M2"/>
    <mergeCell ref="B3:D3"/>
    <mergeCell ref="B189:D189"/>
  </mergeCells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Presidencia</vt:lpstr>
      <vt:lpstr>Senadurías</vt:lpstr>
      <vt:lpstr>Diputaciones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Brenda Bravo</cp:lastModifiedBy>
  <dcterms:created xsi:type="dcterms:W3CDTF">2017-11-05T14:43:09Z</dcterms:created>
  <dcterms:modified xsi:type="dcterms:W3CDTF">2017-11-08T16:58:31Z</dcterms:modified>
</cp:coreProperties>
</file>