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25460" windowHeight="10720" activeTab="0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<sst xmlns="http://schemas.openxmlformats.org/spreadsheetml/2006/main" count="113" uniqueCount="87">
  <si>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</si>
  <si>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</si>
  <si>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</si>
  <si>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</si>
  <si>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</si>
  <si>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</si>
  <si>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</si>
  <si>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</si>
  <si>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</si>
  <si>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</si>
  <si>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</si>
  <si>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</si>
  <si>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</si>
  <si>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</si>
  <si>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</si>
  <si>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</si>
  <si>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</si>
  <si>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</si>
  <si>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</si>
  <si>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</si>
  <si>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EDUARDO SANTILLÁN CARPINTEIRO</t>
  </si>
  <si>
    <t>CARLOS ANTONIO MIMENZA NOVELO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</si>
  <si>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</si>
  <si>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</si>
  <si>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</si>
  <si>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</si>
  <si>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</si>
  <si>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</si>
  <si>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</si>
  <si>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</si>
  <si>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</si>
  <si>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</si>
  <si>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</si>
  <si>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</si>
  <si>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</si>
  <si>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</si>
  <si>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</si>
  <si>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</si>
  <si>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</si>
  <si>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</si>
  <si>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</si>
  <si>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</si>
  <si>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</si>
  <si>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</si>
  <si>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</si>
  <si>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</si>
  <si>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</si>
  <si>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</si>
  <si>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</si>
  <si>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</si>
  <si>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</si>
  <si>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</si>
  <si>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</si>
  <si>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</si>
  <si>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</si>
  <si>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</si>
  <si>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</si>
  <si>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</si>
  <si>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</si>
  <si>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</si>
  <si>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</si>
  <si>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</si>
  <si>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</si>
  <si>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</si>
  <si>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</si>
  <si>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</si>
  <si>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</si>
  <si>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</si>
  <si>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</si>
  <si>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</si>
  <si>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</si>
  <si>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</si>
  <si>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</si>
  <si>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</si>
  <si>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</si>
  <si>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</si>
  <si>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</si>
  <si>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</si>
  <si>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</si>
  <si>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</si>
  <si>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</si>
  <si>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</si>
  <si>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</si>
  <si>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</si>
  <si>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</si>
  <si>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--</t>
  </si>
  <si>
    <t>Corte: 18/feb
00:00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</si>
</sst>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8"/>
      <color indexed="9"/>
      <name val="Calibri"/>
      <family val="2"/>
    </font>
    <font>
      <sz val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0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40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0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b/>
      <sz val="18"/>
      <color rgb="FF950054"/>
      <name val="Calibri"/>
      <family val="2"/>
    </font>
    <font>
      <b/>
      <sz val="11"/>
      <color rgb="FFFFFFFF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54" fillId="33" borderId="10" xfId="58" applyFont="1" applyFill="1" applyBorder="1" applyAlignment="1">
      <alignment horizontal="center"/>
      <protection/>
    </xf>
    <xf numFmtId="0" fontId="39" fillId="34" borderId="10" xfId="57" applyFont="1" applyFill="1" applyBorder="1" applyAlignment="1">
      <alignment horizontal="center" vertical="center" wrapText="1"/>
      <protection/>
    </xf>
    <xf numFmtId="0" fontId="55" fillId="35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>
      <alignment/>
      <protection/>
    </xf>
    <xf numFmtId="3" fontId="5" fillId="33" borderId="10" xfId="56" applyNumberFormat="1" applyFont="1" applyFill="1" applyBorder="1" applyAlignment="1">
      <alignment horizontal="center" vertical="center"/>
      <protection/>
    </xf>
    <xf numFmtId="0" fontId="0" fillId="36" borderId="11" xfId="56" applyFill="1" applyBorder="1">
      <alignment/>
      <protection/>
    </xf>
    <xf numFmtId="0" fontId="0" fillId="36" borderId="12" xfId="56" applyFill="1" applyBorder="1">
      <alignment/>
      <protection/>
    </xf>
    <xf numFmtId="0" fontId="0" fillId="36" borderId="13" xfId="56" applyFill="1" applyBorder="1">
      <alignment/>
      <protection/>
    </xf>
    <xf numFmtId="3" fontId="0" fillId="36" borderId="14" xfId="56" applyNumberFormat="1" applyFill="1" applyBorder="1">
      <alignment/>
      <protection/>
    </xf>
    <xf numFmtId="3" fontId="0" fillId="36" borderId="0" xfId="56" applyNumberFormat="1" applyFill="1" applyBorder="1">
      <alignment/>
      <protection/>
    </xf>
    <xf numFmtId="0" fontId="0" fillId="36" borderId="0" xfId="56" applyFill="1" applyBorder="1">
      <alignment/>
      <protection/>
    </xf>
    <xf numFmtId="0" fontId="0" fillId="36" borderId="15" xfId="56" applyFill="1" applyBorder="1">
      <alignment/>
      <protection/>
    </xf>
    <xf numFmtId="0" fontId="0" fillId="36" borderId="14" xfId="56" applyFill="1" applyBorder="1">
      <alignment/>
      <protection/>
    </xf>
    <xf numFmtId="0" fontId="56" fillId="34" borderId="10" xfId="57" applyFont="1" applyFill="1" applyBorder="1" applyAlignment="1">
      <alignment horizontal="center" vertical="center" wrapText="1"/>
      <protection/>
    </xf>
    <xf numFmtId="3" fontId="56" fillId="34" borderId="10" xfId="57" applyNumberFormat="1" applyFont="1" applyFill="1" applyBorder="1" applyAlignment="1">
      <alignment horizontal="center" vertical="center" wrapText="1"/>
      <protection/>
    </xf>
    <xf numFmtId="0" fontId="0" fillId="36" borderId="16" xfId="56" applyFill="1" applyBorder="1">
      <alignment/>
      <protection/>
    </xf>
    <xf numFmtId="0" fontId="0" fillId="36" borderId="17" xfId="56" applyFill="1" applyBorder="1">
      <alignment/>
      <protection/>
    </xf>
    <xf numFmtId="0" fontId="0" fillId="36" borderId="18" xfId="56" applyFill="1" applyBorder="1">
      <alignment/>
      <protection/>
    </xf>
    <xf numFmtId="0" fontId="57" fillId="33" borderId="19" xfId="57" applyFont="1" applyFill="1" applyBorder="1" applyAlignment="1">
      <alignment horizontal="center" wrapText="1"/>
      <protection/>
    </xf>
    <xf numFmtId="0" fontId="31" fillId="0" borderId="0" xfId="0" applyFont="1" applyAlignment="1">
      <alignment/>
    </xf>
    <xf numFmtId="0" fontId="39" fillId="34" borderId="10" xfId="57" applyFont="1" applyFill="1" applyBorder="1" applyAlignment="1">
      <alignment horizontal="center" vertical="center" wrapText="1"/>
      <protection/>
    </xf>
    <xf numFmtId="3" fontId="39" fillId="34" borderId="10" xfId="57" applyNumberFormat="1" applyFont="1" applyFill="1" applyBorder="1" applyAlignment="1">
      <alignment horizontal="center" vertical="center" wrapText="1"/>
      <protection/>
    </xf>
    <xf numFmtId="0" fontId="58" fillId="35" borderId="10" xfId="0" applyFont="1" applyFill="1" applyBorder="1" applyAlignment="1">
      <alignment horizontal="center" vertical="center" wrapText="1"/>
    </xf>
    <xf numFmtId="9" fontId="39" fillId="34" borderId="10" xfId="6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3" fontId="31" fillId="0" borderId="10" xfId="0" applyNumberFormat="1" applyFont="1" applyBorder="1" applyAlignment="1">
      <alignment horizontal="center" vertical="center"/>
    </xf>
    <xf numFmtId="9" fontId="31" fillId="0" borderId="10" xfId="61" applyFont="1" applyBorder="1" applyAlignment="1">
      <alignment horizontal="center" vertical="center"/>
    </xf>
    <xf numFmtId="164" fontId="31" fillId="0" borderId="10" xfId="61" applyNumberFormat="1" applyFont="1" applyBorder="1" applyAlignment="1">
      <alignment horizontal="center" vertical="center"/>
    </xf>
    <xf numFmtId="3" fontId="31" fillId="37" borderId="10" xfId="0" applyNumberFormat="1" applyFont="1" applyFill="1" applyBorder="1" applyAlignment="1" quotePrefix="1">
      <alignment horizontal="center" vertical="center"/>
    </xf>
    <xf numFmtId="3" fontId="31" fillId="37" borderId="10" xfId="0" applyNumberFormat="1" applyFont="1" applyFill="1" applyBorder="1" applyAlignment="1">
      <alignment horizontal="center" vertical="center"/>
    </xf>
    <xf numFmtId="0" fontId="32" fillId="34" borderId="10" xfId="0" applyFont="1" applyFill="1" applyBorder="1" applyAlignment="1">
      <alignment horizontal="center" wrapText="1"/>
    </xf>
    <xf numFmtId="3" fontId="32" fillId="34" borderId="10" xfId="0" applyNumberFormat="1" applyFont="1" applyFill="1" applyBorder="1" applyAlignment="1">
      <alignment horizontal="center" vertical="center" wrapText="1"/>
    </xf>
    <xf numFmtId="9" fontId="32" fillId="34" borderId="10" xfId="61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9" fontId="31" fillId="37" borderId="10" xfId="6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164" fontId="0" fillId="33" borderId="0" xfId="61" applyNumberFormat="1" applyFont="1" applyFill="1" applyAlignment="1">
      <alignment/>
    </xf>
    <xf numFmtId="0" fontId="59" fillId="38" borderId="20" xfId="58" applyFont="1" applyFill="1" applyBorder="1" applyAlignment="1">
      <alignment horizontal="center" vertical="center" wrapText="1"/>
      <protection/>
    </xf>
    <xf numFmtId="0" fontId="59" fillId="38" borderId="21" xfId="58" applyFont="1" applyFill="1" applyBorder="1" applyAlignment="1">
      <alignment horizontal="center" vertical="center" wrapText="1"/>
      <protection/>
    </xf>
    <xf numFmtId="0" fontId="59" fillId="38" borderId="19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0</xdr:row>
      <xdr:rowOff>47625</xdr:rowOff>
    </xdr:from>
    <xdr:to>
      <xdr:col>1</xdr:col>
      <xdr:colOff>1571625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47625"/>
          <a:ext cx="9715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47625</xdr:rowOff>
    </xdr:from>
    <xdr:to>
      <xdr:col>1</xdr:col>
      <xdr:colOff>2314575</xdr:colOff>
      <xdr:row>0</xdr:row>
      <xdr:rowOff>619125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workbookViewId="0" topLeftCell="A1">
      <pane ySplit="3" topLeftCell="BM4" activePane="bottomLeft" state="frozen"/>
      <selection pane="topLeft" activeCell="A1" sqref="A1"/>
      <selection pane="bottomLeft" activeCell="C3" sqref="C3"/>
    </sheetView>
  </sheetViews>
  <sheetFormatPr defaultColWidth="8.8515625" defaultRowHeight="12.75"/>
  <cols>
    <col min="1" max="1" width="8.8515625" style="0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7" ht="65.25" customHeight="1">
      <c r="A1" s="37"/>
      <c r="B1" s="1" t="s">
        <v>62</v>
      </c>
      <c r="C1" s="41" t="s">
        <v>63</v>
      </c>
      <c r="D1" s="42"/>
      <c r="E1" s="42"/>
      <c r="F1" s="42"/>
      <c r="G1" s="42"/>
      <c r="H1" s="42"/>
      <c r="I1" s="42"/>
      <c r="J1" s="42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</row>
    <row r="2" spans="1:37" ht="69.75">
      <c r="A2" s="37"/>
      <c r="B2" s="2" t="s">
        <v>86</v>
      </c>
      <c r="C2" s="2" t="s">
        <v>0</v>
      </c>
      <c r="D2" s="2" t="s">
        <v>1</v>
      </c>
      <c r="E2" s="2" t="s">
        <v>64</v>
      </c>
      <c r="F2" s="2" t="s">
        <v>3</v>
      </c>
      <c r="G2" s="2" t="s">
        <v>4</v>
      </c>
      <c r="H2" s="2" t="s">
        <v>5</v>
      </c>
      <c r="I2" s="2" t="s">
        <v>6</v>
      </c>
      <c r="J2" s="3" t="s">
        <v>65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1:37" ht="15">
      <c r="A3" s="37"/>
      <c r="B3" s="4" t="s">
        <v>7</v>
      </c>
      <c r="C3" s="5">
        <v>6960432</v>
      </c>
      <c r="D3" s="5">
        <v>135700</v>
      </c>
      <c r="E3" s="5">
        <v>41672</v>
      </c>
      <c r="F3" s="5">
        <v>0.3070891672807664</v>
      </c>
      <c r="G3" s="5">
        <v>94028</v>
      </c>
      <c r="H3" s="5">
        <v>167.02898828949895</v>
      </c>
      <c r="I3" s="5">
        <v>51.29279292557111</v>
      </c>
      <c r="J3" s="5">
        <v>3752878</v>
      </c>
      <c r="K3" s="39"/>
      <c r="L3" s="39"/>
      <c r="M3" s="39"/>
      <c r="N3" s="39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</row>
    <row r="4" spans="1:37" ht="15">
      <c r="A4" s="37"/>
      <c r="B4" s="4" t="s">
        <v>66</v>
      </c>
      <c r="C4" s="5">
        <v>799528</v>
      </c>
      <c r="D4" s="6"/>
      <c r="E4" s="6"/>
      <c r="F4" s="6"/>
      <c r="G4" s="6"/>
      <c r="H4" s="6"/>
      <c r="I4" s="6"/>
      <c r="J4" s="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</row>
    <row r="5" spans="1:37" ht="15">
      <c r="A5" s="37"/>
      <c r="B5" s="4" t="s">
        <v>67</v>
      </c>
      <c r="C5" s="5">
        <v>217033</v>
      </c>
      <c r="D5" s="6"/>
      <c r="E5" s="7"/>
      <c r="F5" s="7"/>
      <c r="G5" s="7"/>
      <c r="H5" s="7"/>
      <c r="I5" s="7"/>
      <c r="J5" s="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ht="15">
      <c r="A6" s="37"/>
      <c r="B6" s="4" t="s">
        <v>68</v>
      </c>
      <c r="C6" s="5">
        <v>727972</v>
      </c>
      <c r="D6" s="9"/>
      <c r="E6" s="10"/>
      <c r="F6" s="10"/>
      <c r="G6" s="11"/>
      <c r="H6" s="11"/>
      <c r="I6" s="11"/>
      <c r="J6" s="12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</row>
    <row r="7" spans="1:37" ht="15">
      <c r="A7" s="37"/>
      <c r="B7" s="4" t="s">
        <v>69</v>
      </c>
      <c r="C7" s="5">
        <v>87952</v>
      </c>
      <c r="D7" s="13"/>
      <c r="E7" s="11"/>
      <c r="F7" s="11"/>
      <c r="G7" s="11"/>
      <c r="H7" s="11"/>
      <c r="I7" s="11"/>
      <c r="J7" s="12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</row>
    <row r="8" spans="1:37" ht="18">
      <c r="A8" s="37"/>
      <c r="B8" s="14" t="s">
        <v>70</v>
      </c>
      <c r="C8" s="15">
        <f>SUM(C3:C7)</f>
        <v>8792917</v>
      </c>
      <c r="D8" s="16"/>
      <c r="E8" s="17"/>
      <c r="F8" s="17"/>
      <c r="G8" s="17"/>
      <c r="H8" s="17"/>
      <c r="I8" s="17"/>
      <c r="J8" s="1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</row>
    <row r="9" spans="1:2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2">
      <c r="A11" s="37"/>
      <c r="B11" s="37"/>
      <c r="C11" s="40"/>
      <c r="D11" s="3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12">
      <c r="A12" s="37"/>
      <c r="B12" s="37"/>
      <c r="C12" s="40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spans="1:20" ht="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spans="1:20" ht="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spans="1:20" ht="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  <row r="27" spans="1:20" ht="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</row>
    <row r="28" spans="1:20" ht="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ht="1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</row>
    <row r="33" spans="1:20" ht="1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ht="1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</row>
    <row r="36" spans="1:20" ht="1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1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</row>
    <row r="38" spans="1:20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ht="1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ht="1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</row>
    <row r="42" spans="1:20" ht="1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2">
      <c r="A45" s="37"/>
      <c r="P45" s="37"/>
      <c r="Q45" s="37"/>
      <c r="R45" s="37"/>
      <c r="S45" s="37"/>
      <c r="T45" s="37"/>
    </row>
    <row r="46" spans="1:20" ht="12">
      <c r="A46" s="37"/>
      <c r="P46" s="37"/>
      <c r="Q46" s="37"/>
      <c r="R46" s="37"/>
      <c r="S46" s="37"/>
      <c r="T46" s="37"/>
    </row>
    <row r="47" ht="12">
      <c r="A47" s="37"/>
    </row>
    <row r="48" ht="12">
      <c r="A48" s="37"/>
    </row>
    <row r="49" ht="12">
      <c r="A49" s="37"/>
    </row>
    <row r="50" ht="12">
      <c r="A50" s="37"/>
    </row>
    <row r="51" ht="12">
      <c r="A51" s="37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8.8515625" defaultRowHeight="12.75"/>
  <cols>
    <col min="1" max="1" width="8.8515625" style="20" customWidth="1"/>
    <col min="2" max="2" width="54.00390625" style="20" customWidth="1"/>
    <col min="3" max="3" width="14.140625" style="20" customWidth="1"/>
    <col min="4" max="4" width="11.7109375" style="20" customWidth="1"/>
    <col min="5" max="5" width="13.28125" style="20" customWidth="1"/>
    <col min="6" max="6" width="11.7109375" style="20" customWidth="1"/>
    <col min="7" max="7" width="14.140625" style="20" customWidth="1"/>
    <col min="8" max="8" width="12.28125" style="20" customWidth="1"/>
    <col min="9" max="9" width="12.00390625" style="20" customWidth="1"/>
    <col min="10" max="10" width="11.7109375" style="20" customWidth="1"/>
    <col min="11" max="11" width="10.421875" style="20" customWidth="1"/>
    <col min="12" max="14" width="12.7109375" style="20" customWidth="1"/>
    <col min="15" max="15" width="38.8515625" style="20" customWidth="1"/>
    <col min="16" max="16384" width="8.8515625" style="20" customWidth="1"/>
  </cols>
  <sheetData>
    <row r="1" spans="1:23" ht="90" customHeight="1">
      <c r="A1" s="35"/>
      <c r="B1" s="19" t="s">
        <v>71</v>
      </c>
      <c r="C1" s="43" t="s">
        <v>83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5"/>
      <c r="Q1" s="35"/>
      <c r="R1" s="35"/>
      <c r="S1" s="35"/>
      <c r="T1" s="35"/>
      <c r="U1" s="35"/>
      <c r="V1" s="35"/>
      <c r="W1" s="35"/>
    </row>
    <row r="2" spans="1:23" ht="72">
      <c r="A2" s="35"/>
      <c r="B2" s="21" t="s">
        <v>86</v>
      </c>
      <c r="C2" s="22" t="s">
        <v>0</v>
      </c>
      <c r="D2" s="22" t="s">
        <v>1</v>
      </c>
      <c r="E2" s="22" t="s">
        <v>2</v>
      </c>
      <c r="F2" s="21" t="s">
        <v>3</v>
      </c>
      <c r="G2" s="22" t="s">
        <v>4</v>
      </c>
      <c r="H2" s="22" t="s">
        <v>5</v>
      </c>
      <c r="I2" s="22" t="s">
        <v>6</v>
      </c>
      <c r="J2" s="22" t="s">
        <v>10</v>
      </c>
      <c r="K2" s="22" t="s">
        <v>18</v>
      </c>
      <c r="L2" s="22" t="s">
        <v>11</v>
      </c>
      <c r="M2" s="21" t="s">
        <v>12</v>
      </c>
      <c r="N2" s="21" t="s">
        <v>72</v>
      </c>
      <c r="O2" s="23" t="s">
        <v>84</v>
      </c>
      <c r="P2" s="35"/>
      <c r="Q2" s="35"/>
      <c r="R2" s="35"/>
      <c r="S2" s="35"/>
      <c r="T2" s="35"/>
      <c r="U2" s="35"/>
      <c r="V2" s="35"/>
      <c r="W2" s="35"/>
    </row>
    <row r="3" spans="1:23" ht="13.5">
      <c r="A3" s="35"/>
      <c r="B3" s="21" t="s">
        <v>9</v>
      </c>
      <c r="C3" s="22" t="s">
        <v>73</v>
      </c>
      <c r="D3" s="22" t="s">
        <v>74</v>
      </c>
      <c r="E3" s="22" t="s">
        <v>75</v>
      </c>
      <c r="F3" s="24" t="s">
        <v>76</v>
      </c>
      <c r="G3" s="22" t="s">
        <v>77</v>
      </c>
      <c r="H3" s="22" t="s">
        <v>78</v>
      </c>
      <c r="I3" s="22" t="s">
        <v>79</v>
      </c>
      <c r="J3" s="22"/>
      <c r="K3" s="22"/>
      <c r="L3" s="22" t="s">
        <v>80</v>
      </c>
      <c r="M3" s="21" t="s">
        <v>81</v>
      </c>
      <c r="N3" s="21"/>
      <c r="O3" s="23" t="s">
        <v>82</v>
      </c>
      <c r="P3" s="35"/>
      <c r="Q3" s="35"/>
      <c r="R3" s="35"/>
      <c r="S3" s="35"/>
      <c r="T3" s="35"/>
      <c r="U3" s="35"/>
      <c r="V3" s="35"/>
      <c r="W3" s="35"/>
    </row>
    <row r="4" spans="1:23" ht="13.5">
      <c r="A4" s="35"/>
      <c r="B4" s="25" t="s">
        <v>13</v>
      </c>
      <c r="C4" s="26">
        <v>1977283</v>
      </c>
      <c r="D4" s="26">
        <v>35762</v>
      </c>
      <c r="E4" s="26">
        <v>14634</v>
      </c>
      <c r="F4" s="27">
        <f>E4/D4</f>
        <v>0.4092053017169062</v>
      </c>
      <c r="G4" s="26">
        <v>21128</v>
      </c>
      <c r="H4" s="26">
        <v>133</v>
      </c>
      <c r="I4" s="26">
        <v>54</v>
      </c>
      <c r="J4" s="26">
        <v>23498</v>
      </c>
      <c r="K4" s="26">
        <v>1</v>
      </c>
      <c r="L4" s="26">
        <v>866593</v>
      </c>
      <c r="M4" s="28">
        <f>C4/L4</f>
        <v>2.281674326933174</v>
      </c>
      <c r="N4" s="26">
        <f>_xlfn.RANK.EQ(M4,M$4:M$49)</f>
        <v>1</v>
      </c>
      <c r="O4" s="26">
        <v>1161665</v>
      </c>
      <c r="P4" s="35"/>
      <c r="Q4" s="35"/>
      <c r="R4" s="35"/>
      <c r="S4" s="35"/>
      <c r="T4" s="35"/>
      <c r="U4" s="35"/>
      <c r="V4" s="35"/>
      <c r="W4" s="35"/>
    </row>
    <row r="5" spans="1:23" ht="13.5">
      <c r="A5" s="35"/>
      <c r="B5" s="25" t="s">
        <v>14</v>
      </c>
      <c r="C5" s="26">
        <v>1653348</v>
      </c>
      <c r="D5" s="26">
        <v>7392</v>
      </c>
      <c r="E5" s="26">
        <v>2287</v>
      </c>
      <c r="F5" s="27">
        <f>E5/D5</f>
        <v>0.30938852813852813</v>
      </c>
      <c r="G5" s="26">
        <v>5105</v>
      </c>
      <c r="H5" s="26">
        <v>680</v>
      </c>
      <c r="I5" s="26">
        <v>209</v>
      </c>
      <c r="J5" s="26">
        <v>69161</v>
      </c>
      <c r="K5" s="26">
        <v>1</v>
      </c>
      <c r="L5" s="26">
        <v>866593</v>
      </c>
      <c r="M5" s="28">
        <f>C5/L5</f>
        <v>1.907871399838217</v>
      </c>
      <c r="N5" s="26">
        <f>_xlfn.RANK.EQ(M5,M$4:M$49)</f>
        <v>2</v>
      </c>
      <c r="O5" s="26">
        <v>1071939</v>
      </c>
      <c r="P5" s="35"/>
      <c r="Q5" s="35"/>
      <c r="R5" s="35"/>
      <c r="S5" s="35"/>
      <c r="T5" s="35"/>
      <c r="U5" s="35"/>
      <c r="V5" s="35"/>
      <c r="W5" s="35"/>
    </row>
    <row r="6" spans="1:23" ht="13.5">
      <c r="A6" s="35"/>
      <c r="B6" s="25" t="s">
        <v>15</v>
      </c>
      <c r="C6" s="26">
        <v>1541173</v>
      </c>
      <c r="D6" s="26">
        <v>59349</v>
      </c>
      <c r="E6" s="26">
        <v>13680</v>
      </c>
      <c r="F6" s="27">
        <f>E6/D6</f>
        <v>0.23050093514633777</v>
      </c>
      <c r="G6" s="26">
        <v>45669</v>
      </c>
      <c r="H6" s="26">
        <v>110</v>
      </c>
      <c r="I6" s="26">
        <v>25</v>
      </c>
      <c r="J6" s="26">
        <v>26114</v>
      </c>
      <c r="K6" s="26">
        <v>1</v>
      </c>
      <c r="L6" s="26">
        <v>866593</v>
      </c>
      <c r="M6" s="28">
        <f>C6/L6</f>
        <v>1.7784277048164479</v>
      </c>
      <c r="N6" s="26">
        <f>_xlfn.RANK.EQ(M6,M$4:M$49)</f>
        <v>3</v>
      </c>
      <c r="O6" s="26">
        <v>1022909</v>
      </c>
      <c r="P6" s="35"/>
      <c r="Q6" s="35"/>
      <c r="R6" s="35"/>
      <c r="S6" s="35"/>
      <c r="T6" s="35"/>
      <c r="U6" s="35"/>
      <c r="V6" s="35"/>
      <c r="W6" s="35"/>
    </row>
    <row r="7" spans="1:23" ht="13.5">
      <c r="A7" s="35"/>
      <c r="B7" s="25" t="s">
        <v>16</v>
      </c>
      <c r="C7" s="26">
        <v>1028548</v>
      </c>
      <c r="D7" s="26">
        <v>444</v>
      </c>
      <c r="E7" s="26">
        <v>120</v>
      </c>
      <c r="F7" s="27">
        <f>E7/D7</f>
        <v>0.2702702702702703</v>
      </c>
      <c r="G7" s="26">
        <v>324</v>
      </c>
      <c r="H7" s="26">
        <v>8491</v>
      </c>
      <c r="I7" s="26">
        <v>2295</v>
      </c>
      <c r="J7" s="26">
        <v>78523</v>
      </c>
      <c r="K7" s="26">
        <v>1</v>
      </c>
      <c r="L7" s="26">
        <v>866593</v>
      </c>
      <c r="M7" s="28">
        <f>C7/L7</f>
        <v>1.1868870392444897</v>
      </c>
      <c r="N7" s="26">
        <f>_xlfn.RANK.EQ(M7,M$4:M$49)</f>
        <v>4</v>
      </c>
      <c r="O7" s="26">
        <v>27082</v>
      </c>
      <c r="P7" s="35"/>
      <c r="Q7" s="35"/>
      <c r="R7" s="35"/>
      <c r="S7" s="35"/>
      <c r="T7" s="35"/>
      <c r="U7" s="35"/>
      <c r="V7" s="35"/>
      <c r="W7" s="35"/>
    </row>
    <row r="8" spans="1:23" ht="13.5">
      <c r="A8" s="35"/>
      <c r="B8" s="25" t="s">
        <v>17</v>
      </c>
      <c r="C8" s="26">
        <v>260811</v>
      </c>
      <c r="D8" s="26">
        <v>13607</v>
      </c>
      <c r="E8" s="26">
        <v>5476</v>
      </c>
      <c r="F8" s="27">
        <f>E8/D8</f>
        <v>0.40243992062908795</v>
      </c>
      <c r="G8" s="26">
        <v>8131</v>
      </c>
      <c r="H8" s="26">
        <v>48</v>
      </c>
      <c r="I8" s="26">
        <v>21</v>
      </c>
      <c r="J8" s="26">
        <v>4092</v>
      </c>
      <c r="K8" s="26">
        <v>1</v>
      </c>
      <c r="L8" s="26">
        <v>866593</v>
      </c>
      <c r="M8" s="28">
        <f>C8/L8</f>
        <v>0.3009613509455996</v>
      </c>
      <c r="N8" s="26">
        <f>_xlfn.RANK.EQ(M8,M$4:M$49)</f>
        <v>5</v>
      </c>
      <c r="O8" s="26">
        <v>243063</v>
      </c>
      <c r="P8" s="35"/>
      <c r="Q8" s="35"/>
      <c r="R8" s="35"/>
      <c r="S8" s="35"/>
      <c r="T8" s="35"/>
      <c r="U8" s="35"/>
      <c r="V8" s="35"/>
      <c r="W8" s="35"/>
    </row>
    <row r="9" spans="1:23" ht="13.5">
      <c r="A9" s="35"/>
      <c r="B9" s="25" t="s">
        <v>19</v>
      </c>
      <c r="C9" s="26">
        <v>190938</v>
      </c>
      <c r="D9" s="26">
        <v>10956</v>
      </c>
      <c r="E9" s="26">
        <v>3232</v>
      </c>
      <c r="F9" s="27">
        <f>E9/D9</f>
        <v>0.2949981745162468</v>
      </c>
      <c r="G9" s="26">
        <v>7724</v>
      </c>
      <c r="H9" s="26">
        <v>58</v>
      </c>
      <c r="I9" s="26">
        <v>17</v>
      </c>
      <c r="J9" s="26">
        <v>2695</v>
      </c>
      <c r="K9" s="26">
        <v>1</v>
      </c>
      <c r="L9" s="26">
        <v>866593</v>
      </c>
      <c r="M9" s="28">
        <f>C9/L9</f>
        <v>0.22033180512651268</v>
      </c>
      <c r="N9" s="26">
        <f>_xlfn.RANK.EQ(M9,M$4:M$49)</f>
        <v>6</v>
      </c>
      <c r="O9" s="26">
        <v>74400</v>
      </c>
      <c r="P9" s="35"/>
      <c r="Q9" s="35"/>
      <c r="R9" s="35"/>
      <c r="S9" s="35"/>
      <c r="T9" s="35"/>
      <c r="U9" s="35"/>
      <c r="V9" s="35"/>
      <c r="W9" s="35"/>
    </row>
    <row r="10" spans="1:23" ht="13.5">
      <c r="A10" s="35"/>
      <c r="B10" s="25" t="s">
        <v>20</v>
      </c>
      <c r="C10" s="26">
        <v>107155</v>
      </c>
      <c r="D10" s="26">
        <v>1540</v>
      </c>
      <c r="E10" s="26">
        <v>517</v>
      </c>
      <c r="F10" s="27">
        <f>E10/D10</f>
        <v>0.3357142857142857</v>
      </c>
      <c r="G10" s="26">
        <v>1023</v>
      </c>
      <c r="H10" s="26">
        <v>190</v>
      </c>
      <c r="I10" s="26">
        <v>64</v>
      </c>
      <c r="J10" s="26">
        <v>10430</v>
      </c>
      <c r="K10" s="26">
        <v>1</v>
      </c>
      <c r="L10" s="26">
        <v>866593</v>
      </c>
      <c r="M10" s="28">
        <f>C10/L10</f>
        <v>0.12365089494145463</v>
      </c>
      <c r="N10" s="26">
        <f>_xlfn.RANK.EQ(M10,M$4:M$49)</f>
        <v>7</v>
      </c>
      <c r="O10" s="26">
        <v>62845</v>
      </c>
      <c r="P10" s="35"/>
      <c r="Q10" s="35"/>
      <c r="R10" s="35"/>
      <c r="S10" s="35"/>
      <c r="T10" s="35"/>
      <c r="U10" s="35"/>
      <c r="V10" s="35"/>
      <c r="W10" s="35"/>
    </row>
    <row r="11" spans="1:23" ht="13.5">
      <c r="A11" s="35"/>
      <c r="B11" s="25" t="s">
        <v>21</v>
      </c>
      <c r="C11" s="26">
        <v>94100</v>
      </c>
      <c r="D11" s="26">
        <v>1198</v>
      </c>
      <c r="E11" s="26">
        <v>505</v>
      </c>
      <c r="F11" s="27">
        <f>E11/D11</f>
        <v>0.42153589315525875</v>
      </c>
      <c r="G11" s="26">
        <v>693</v>
      </c>
      <c r="H11" s="26">
        <v>187</v>
      </c>
      <c r="I11" s="26">
        <v>79</v>
      </c>
      <c r="J11" s="26">
        <v>2129</v>
      </c>
      <c r="K11" s="26">
        <v>1</v>
      </c>
      <c r="L11" s="26">
        <v>866593</v>
      </c>
      <c r="M11" s="28">
        <f>C11/L11</f>
        <v>0.10858615289991957</v>
      </c>
      <c r="N11" s="26">
        <f>_xlfn.RANK.EQ(M11,M$4:M$49)</f>
        <v>8</v>
      </c>
      <c r="O11" s="26">
        <v>52648</v>
      </c>
      <c r="P11" s="35"/>
      <c r="Q11" s="35"/>
      <c r="R11" s="35"/>
      <c r="S11" s="35"/>
      <c r="T11" s="35"/>
      <c r="U11" s="35"/>
      <c r="V11" s="35"/>
      <c r="W11" s="35"/>
    </row>
    <row r="12" spans="1:23" ht="13.5">
      <c r="A12" s="35"/>
      <c r="B12" s="25" t="s">
        <v>22</v>
      </c>
      <c r="C12" s="26">
        <v>58574</v>
      </c>
      <c r="D12" s="26">
        <v>33</v>
      </c>
      <c r="E12" s="26">
        <v>17</v>
      </c>
      <c r="F12" s="27">
        <f>E12/D12</f>
        <v>0.5151515151515151</v>
      </c>
      <c r="G12" s="26">
        <v>16</v>
      </c>
      <c r="H12" s="26">
        <v>3338</v>
      </c>
      <c r="I12" s="26">
        <v>1720</v>
      </c>
      <c r="J12" s="26">
        <v>16571</v>
      </c>
      <c r="K12" s="26">
        <v>1</v>
      </c>
      <c r="L12" s="26">
        <v>866593</v>
      </c>
      <c r="M12" s="28">
        <f>C12/L12</f>
        <v>0.06759112986142284</v>
      </c>
      <c r="N12" s="26">
        <f>_xlfn.RANK.EQ(M12,M$4:M$49)</f>
        <v>9</v>
      </c>
      <c r="O12" s="26">
        <v>3411</v>
      </c>
      <c r="P12" s="35"/>
      <c r="Q12" s="35"/>
      <c r="R12" s="35"/>
      <c r="S12" s="35"/>
      <c r="T12" s="35"/>
      <c r="U12" s="35"/>
      <c r="V12" s="35"/>
      <c r="W12" s="35"/>
    </row>
    <row r="13" spans="1:23" ht="13.5">
      <c r="A13" s="35"/>
      <c r="B13" s="25" t="s">
        <v>23</v>
      </c>
      <c r="C13" s="26">
        <v>13622</v>
      </c>
      <c r="D13" s="26">
        <v>646</v>
      </c>
      <c r="E13" s="26">
        <v>223</v>
      </c>
      <c r="F13" s="27">
        <f>E13/D13</f>
        <v>0.34520123839009287</v>
      </c>
      <c r="G13" s="26">
        <v>423</v>
      </c>
      <c r="H13" s="26">
        <v>56</v>
      </c>
      <c r="I13" s="26">
        <v>19</v>
      </c>
      <c r="J13" s="26">
        <v>1270</v>
      </c>
      <c r="K13" s="26">
        <v>1</v>
      </c>
      <c r="L13" s="26">
        <v>866593</v>
      </c>
      <c r="M13" s="28">
        <f>C13/L13</f>
        <v>0.01571902842510844</v>
      </c>
      <c r="N13" s="26">
        <f>_xlfn.RANK.EQ(M13,M$4:M$49)</f>
        <v>10</v>
      </c>
      <c r="O13" s="26">
        <v>11057</v>
      </c>
      <c r="P13" s="35"/>
      <c r="Q13" s="35"/>
      <c r="R13" s="35"/>
      <c r="S13" s="35"/>
      <c r="T13" s="35"/>
      <c r="U13" s="35"/>
      <c r="V13" s="35"/>
      <c r="W13" s="35"/>
    </row>
    <row r="14" spans="1:23" ht="13.5">
      <c r="A14" s="35"/>
      <c r="B14" s="25" t="s">
        <v>25</v>
      </c>
      <c r="C14" s="26">
        <v>8926</v>
      </c>
      <c r="D14" s="26">
        <v>162</v>
      </c>
      <c r="E14" s="26">
        <v>24</v>
      </c>
      <c r="F14" s="27">
        <f>E14/D14</f>
        <v>0.14814814814814814</v>
      </c>
      <c r="G14" s="26">
        <v>138</v>
      </c>
      <c r="H14" s="26">
        <v>293</v>
      </c>
      <c r="I14" s="26">
        <v>43</v>
      </c>
      <c r="J14" s="26">
        <v>4207</v>
      </c>
      <c r="K14" s="26">
        <v>1</v>
      </c>
      <c r="L14" s="26">
        <v>866593</v>
      </c>
      <c r="M14" s="28">
        <f>C14/L14</f>
        <v>0.010300106278264422</v>
      </c>
      <c r="N14" s="26">
        <f>_xlfn.RANK.EQ(M14,M$4:M$49)</f>
        <v>11</v>
      </c>
      <c r="O14" s="26">
        <v>4550</v>
      </c>
      <c r="P14" s="35"/>
      <c r="Q14" s="35"/>
      <c r="R14" s="35"/>
      <c r="S14" s="35"/>
      <c r="T14" s="35"/>
      <c r="U14" s="35"/>
      <c r="V14" s="35"/>
      <c r="W14" s="35"/>
    </row>
    <row r="15" spans="1:23" ht="13.5">
      <c r="A15" s="35"/>
      <c r="B15" s="25" t="s">
        <v>24</v>
      </c>
      <c r="C15" s="26">
        <v>7408</v>
      </c>
      <c r="D15" s="26">
        <v>1048</v>
      </c>
      <c r="E15" s="26">
        <v>187</v>
      </c>
      <c r="F15" s="27">
        <f>E15/D15</f>
        <v>0.1784351145038168</v>
      </c>
      <c r="G15" s="26">
        <v>861</v>
      </c>
      <c r="H15" s="26">
        <v>40</v>
      </c>
      <c r="I15" s="26">
        <v>7</v>
      </c>
      <c r="J15" s="26">
        <v>1050</v>
      </c>
      <c r="K15" s="26">
        <v>1</v>
      </c>
      <c r="L15" s="26">
        <v>866593</v>
      </c>
      <c r="M15" s="28">
        <f>C15/L15</f>
        <v>0.008548418923300789</v>
      </c>
      <c r="N15" s="26">
        <f>_xlfn.RANK.EQ(M15,M$4:M$49)</f>
        <v>12</v>
      </c>
      <c r="O15" s="26">
        <v>3498</v>
      </c>
      <c r="P15" s="35"/>
      <c r="Q15" s="35"/>
      <c r="R15" s="35"/>
      <c r="S15" s="35"/>
      <c r="T15" s="35"/>
      <c r="U15" s="35"/>
      <c r="V15" s="35"/>
      <c r="W15" s="35"/>
    </row>
    <row r="16" spans="1:23" ht="13.5">
      <c r="A16" s="35"/>
      <c r="B16" s="25" t="s">
        <v>26</v>
      </c>
      <c r="C16" s="26">
        <v>2765</v>
      </c>
      <c r="D16" s="26">
        <v>579</v>
      </c>
      <c r="E16" s="26">
        <v>60</v>
      </c>
      <c r="F16" s="27">
        <f>E16/D16</f>
        <v>0.10362694300518134</v>
      </c>
      <c r="G16" s="26">
        <v>519</v>
      </c>
      <c r="H16" s="26">
        <v>46</v>
      </c>
      <c r="I16" s="26">
        <v>4</v>
      </c>
      <c r="J16" s="26">
        <v>706</v>
      </c>
      <c r="K16" s="26">
        <v>1</v>
      </c>
      <c r="L16" s="26">
        <v>866593</v>
      </c>
      <c r="M16" s="28">
        <f>C16/L16</f>
        <v>0.0031906558211294116</v>
      </c>
      <c r="N16" s="26">
        <f>_xlfn.RANK.EQ(M16,M$4:M$49)</f>
        <v>13</v>
      </c>
      <c r="O16" s="26">
        <v>1374</v>
      </c>
      <c r="P16" s="35"/>
      <c r="Q16" s="35"/>
      <c r="R16" s="35"/>
      <c r="S16" s="35"/>
      <c r="T16" s="35"/>
      <c r="U16" s="35"/>
      <c r="V16" s="35"/>
      <c r="W16" s="35"/>
    </row>
    <row r="17" spans="1:23" ht="13.5">
      <c r="A17" s="35"/>
      <c r="B17" s="25" t="s">
        <v>27</v>
      </c>
      <c r="C17" s="26">
        <v>2453</v>
      </c>
      <c r="D17" s="26">
        <v>428</v>
      </c>
      <c r="E17" s="26">
        <v>148</v>
      </c>
      <c r="F17" s="27">
        <f>E17/D17</f>
        <v>0.34579439252336447</v>
      </c>
      <c r="G17" s="26">
        <v>280</v>
      </c>
      <c r="H17" s="26">
        <v>17</v>
      </c>
      <c r="I17" s="26">
        <v>6</v>
      </c>
      <c r="J17" s="26">
        <v>206</v>
      </c>
      <c r="K17" s="26">
        <v>1</v>
      </c>
      <c r="L17" s="26">
        <v>866593</v>
      </c>
      <c r="M17" s="28">
        <f>C17/L17</f>
        <v>0.00283062521852819</v>
      </c>
      <c r="N17" s="26">
        <f>_xlfn.RANK.EQ(M17,M$4:M$49)</f>
        <v>14</v>
      </c>
      <c r="O17" s="26">
        <v>1794</v>
      </c>
      <c r="P17" s="35"/>
      <c r="Q17" s="35"/>
      <c r="R17" s="35"/>
      <c r="S17" s="35"/>
      <c r="T17" s="35"/>
      <c r="U17" s="35"/>
      <c r="V17" s="35"/>
      <c r="W17" s="35"/>
    </row>
    <row r="18" spans="1:23" ht="13.5">
      <c r="A18" s="35"/>
      <c r="B18" s="25" t="s">
        <v>28</v>
      </c>
      <c r="C18" s="26">
        <v>2059</v>
      </c>
      <c r="D18" s="26">
        <v>110</v>
      </c>
      <c r="E18" s="26">
        <v>60</v>
      </c>
      <c r="F18" s="27">
        <f>E18/D18</f>
        <v>0.5454545454545454</v>
      </c>
      <c r="G18" s="26">
        <v>50</v>
      </c>
      <c r="H18" s="26">
        <v>34</v>
      </c>
      <c r="I18" s="26">
        <v>19</v>
      </c>
      <c r="J18" s="26">
        <v>204</v>
      </c>
      <c r="K18" s="26">
        <v>1</v>
      </c>
      <c r="L18" s="26">
        <v>866593</v>
      </c>
      <c r="M18" s="28">
        <f>C18/L18</f>
        <v>0.002375971188320238</v>
      </c>
      <c r="N18" s="26">
        <f>_xlfn.RANK.EQ(M18,M$4:M$49)</f>
        <v>15</v>
      </c>
      <c r="O18" s="26">
        <v>1193</v>
      </c>
      <c r="P18" s="35"/>
      <c r="Q18" s="35"/>
      <c r="R18" s="35"/>
      <c r="S18" s="35"/>
      <c r="T18" s="35"/>
      <c r="U18" s="35"/>
      <c r="V18" s="35"/>
      <c r="W18" s="35"/>
    </row>
    <row r="19" spans="1:23" ht="13.5">
      <c r="A19" s="35"/>
      <c r="B19" s="25" t="s">
        <v>29</v>
      </c>
      <c r="C19" s="26">
        <v>2023</v>
      </c>
      <c r="D19" s="26">
        <v>145</v>
      </c>
      <c r="E19" s="26">
        <v>23</v>
      </c>
      <c r="F19" s="27">
        <f>E19/D19</f>
        <v>0.15862068965517243</v>
      </c>
      <c r="G19" s="26">
        <v>122</v>
      </c>
      <c r="H19" s="26">
        <v>87</v>
      </c>
      <c r="I19" s="26">
        <v>14</v>
      </c>
      <c r="J19" s="26">
        <v>614</v>
      </c>
      <c r="K19" s="26">
        <v>1</v>
      </c>
      <c r="L19" s="26">
        <v>866593</v>
      </c>
      <c r="M19" s="28">
        <f>C19/L19</f>
        <v>0.002334429195712405</v>
      </c>
      <c r="N19" s="26">
        <f>_xlfn.RANK.EQ(M19,M$4:M$49)</f>
        <v>16</v>
      </c>
      <c r="O19" s="26">
        <v>1741</v>
      </c>
      <c r="P19" s="35"/>
      <c r="Q19" s="35"/>
      <c r="R19" s="35"/>
      <c r="S19" s="35"/>
      <c r="T19" s="35"/>
      <c r="U19" s="35"/>
      <c r="V19" s="35"/>
      <c r="W19" s="35"/>
    </row>
    <row r="20" spans="1:23" ht="13.5">
      <c r="A20" s="35"/>
      <c r="B20" s="25" t="s">
        <v>30</v>
      </c>
      <c r="C20" s="26">
        <v>1722</v>
      </c>
      <c r="D20" s="26">
        <v>155</v>
      </c>
      <c r="E20" s="26">
        <v>32</v>
      </c>
      <c r="F20" s="27">
        <f>E20/D20</f>
        <v>0.2064516129032258</v>
      </c>
      <c r="G20" s="26">
        <v>123</v>
      </c>
      <c r="H20" s="26">
        <v>54</v>
      </c>
      <c r="I20" s="26">
        <v>11</v>
      </c>
      <c r="J20" s="26">
        <v>870</v>
      </c>
      <c r="K20" s="26">
        <v>1</v>
      </c>
      <c r="L20" s="26">
        <v>866593</v>
      </c>
      <c r="M20" s="28">
        <f>C20/L20</f>
        <v>0.0019870919797413547</v>
      </c>
      <c r="N20" s="26">
        <f>_xlfn.RANK.EQ(M20,M$4:M$49)</f>
        <v>17</v>
      </c>
      <c r="O20" s="26">
        <v>1233</v>
      </c>
      <c r="P20" s="35"/>
      <c r="Q20" s="35"/>
      <c r="R20" s="35"/>
      <c r="S20" s="35"/>
      <c r="T20" s="35"/>
      <c r="U20" s="35"/>
      <c r="V20" s="35"/>
      <c r="W20" s="35"/>
    </row>
    <row r="21" spans="1:23" ht="13.5">
      <c r="A21" s="35"/>
      <c r="B21" s="25" t="s">
        <v>31</v>
      </c>
      <c r="C21" s="26">
        <v>1202</v>
      </c>
      <c r="D21" s="26">
        <v>67</v>
      </c>
      <c r="E21" s="26">
        <v>22</v>
      </c>
      <c r="F21" s="27">
        <f>E21/D21</f>
        <v>0.3283582089552239</v>
      </c>
      <c r="G21" s="26">
        <v>45</v>
      </c>
      <c r="H21" s="26">
        <v>55</v>
      </c>
      <c r="I21" s="26">
        <v>18</v>
      </c>
      <c r="J21" s="26">
        <v>541</v>
      </c>
      <c r="K21" s="26">
        <v>1</v>
      </c>
      <c r="L21" s="26">
        <v>866593</v>
      </c>
      <c r="M21" s="28">
        <f>C21/L21</f>
        <v>0.0013870409754059864</v>
      </c>
      <c r="N21" s="26">
        <f>_xlfn.RANK.EQ(M21,M$4:M$49)</f>
        <v>18</v>
      </c>
      <c r="O21" s="26">
        <v>1062</v>
      </c>
      <c r="P21" s="35"/>
      <c r="Q21" s="35"/>
      <c r="R21" s="35"/>
      <c r="S21" s="35"/>
      <c r="T21" s="35"/>
      <c r="U21" s="35"/>
      <c r="V21" s="35"/>
      <c r="W21" s="35"/>
    </row>
    <row r="22" spans="1:23" ht="13.5">
      <c r="A22" s="35"/>
      <c r="B22" s="25" t="s">
        <v>32</v>
      </c>
      <c r="C22" s="26">
        <v>1085</v>
      </c>
      <c r="D22" s="26">
        <v>245</v>
      </c>
      <c r="E22" s="26">
        <v>56</v>
      </c>
      <c r="F22" s="27">
        <f>E22/D22</f>
        <v>0.22857142857142856</v>
      </c>
      <c r="G22" s="26">
        <v>189</v>
      </c>
      <c r="H22" s="26">
        <v>19</v>
      </c>
      <c r="I22" s="26">
        <v>4</v>
      </c>
      <c r="J22" s="26">
        <v>400</v>
      </c>
      <c r="K22" s="26">
        <v>1</v>
      </c>
      <c r="L22" s="26">
        <v>866593</v>
      </c>
      <c r="M22" s="28">
        <f>C22/L22</f>
        <v>0.0012520294994305286</v>
      </c>
      <c r="N22" s="26">
        <f>_xlfn.RANK.EQ(M22,M$4:M$49)</f>
        <v>19</v>
      </c>
      <c r="O22" s="26">
        <v>886</v>
      </c>
      <c r="P22" s="35"/>
      <c r="Q22" s="35"/>
      <c r="R22" s="35"/>
      <c r="S22" s="35"/>
      <c r="T22" s="35"/>
      <c r="U22" s="35"/>
      <c r="V22" s="35"/>
      <c r="W22" s="35"/>
    </row>
    <row r="23" spans="1:23" ht="13.5">
      <c r="A23" s="35"/>
      <c r="B23" s="25" t="s">
        <v>33</v>
      </c>
      <c r="C23" s="26">
        <v>828</v>
      </c>
      <c r="D23" s="26">
        <v>151</v>
      </c>
      <c r="E23" s="26">
        <v>26</v>
      </c>
      <c r="F23" s="27">
        <f>E23/D23</f>
        <v>0.17218543046357615</v>
      </c>
      <c r="G23" s="26">
        <v>125</v>
      </c>
      <c r="H23" s="26">
        <v>32</v>
      </c>
      <c r="I23" s="26">
        <v>5</v>
      </c>
      <c r="J23" s="26">
        <v>187</v>
      </c>
      <c r="K23" s="26">
        <v>1</v>
      </c>
      <c r="L23" s="26">
        <v>866593</v>
      </c>
      <c r="M23" s="28">
        <f>C23/L23</f>
        <v>0.0009554658299801637</v>
      </c>
      <c r="N23" s="26">
        <f>_xlfn.RANK.EQ(M23,M$4:M$49)</f>
        <v>20</v>
      </c>
      <c r="O23" s="26">
        <v>706</v>
      </c>
      <c r="P23" s="35"/>
      <c r="Q23" s="35"/>
      <c r="R23" s="35"/>
      <c r="S23" s="35"/>
      <c r="T23" s="35"/>
      <c r="U23" s="35"/>
      <c r="V23" s="35"/>
      <c r="W23" s="35"/>
    </row>
    <row r="24" spans="1:23" ht="13.5">
      <c r="A24" s="35"/>
      <c r="B24" s="25" t="s">
        <v>34</v>
      </c>
      <c r="C24" s="26">
        <v>650</v>
      </c>
      <c r="D24" s="26">
        <v>211</v>
      </c>
      <c r="E24" s="26">
        <v>47</v>
      </c>
      <c r="F24" s="27">
        <f>E24/D24</f>
        <v>0.22274881516587677</v>
      </c>
      <c r="G24" s="26">
        <v>164</v>
      </c>
      <c r="H24" s="26">
        <v>14</v>
      </c>
      <c r="I24" s="26">
        <v>3</v>
      </c>
      <c r="J24" s="26">
        <v>175</v>
      </c>
      <c r="K24" s="26">
        <v>1</v>
      </c>
      <c r="L24" s="26">
        <v>866593</v>
      </c>
      <c r="M24" s="28">
        <f>C24/L24</f>
        <v>0.0007500637554192106</v>
      </c>
      <c r="N24" s="26">
        <f>_xlfn.RANK.EQ(M24,M$4:M$49)</f>
        <v>21</v>
      </c>
      <c r="O24" s="26">
        <v>610</v>
      </c>
      <c r="P24" s="35"/>
      <c r="Q24" s="35"/>
      <c r="R24" s="35"/>
      <c r="S24" s="35"/>
      <c r="T24" s="35"/>
      <c r="U24" s="35"/>
      <c r="V24" s="35"/>
      <c r="W24" s="35"/>
    </row>
    <row r="25" spans="1:23" ht="13.5">
      <c r="A25" s="35"/>
      <c r="B25" s="25" t="s">
        <v>35</v>
      </c>
      <c r="C25" s="26">
        <v>644</v>
      </c>
      <c r="D25" s="26">
        <v>201</v>
      </c>
      <c r="E25" s="26">
        <v>43</v>
      </c>
      <c r="F25" s="27">
        <f>E25/D25</f>
        <v>0.21393034825870647</v>
      </c>
      <c r="G25" s="26">
        <v>158</v>
      </c>
      <c r="H25" s="26">
        <v>15</v>
      </c>
      <c r="I25" s="26">
        <v>3</v>
      </c>
      <c r="J25" s="26">
        <v>106</v>
      </c>
      <c r="K25" s="26">
        <v>1</v>
      </c>
      <c r="L25" s="26">
        <v>866593</v>
      </c>
      <c r="M25" s="28">
        <f>C25/L25</f>
        <v>0.0007431400899845718</v>
      </c>
      <c r="N25" s="26">
        <f>_xlfn.RANK.EQ(M25,M$4:M$49)</f>
        <v>22</v>
      </c>
      <c r="O25" s="26">
        <v>574</v>
      </c>
      <c r="P25" s="35"/>
      <c r="Q25" s="35"/>
      <c r="R25" s="35"/>
      <c r="S25" s="35"/>
      <c r="T25" s="35"/>
      <c r="U25" s="35"/>
      <c r="V25" s="35"/>
      <c r="W25" s="35"/>
    </row>
    <row r="26" spans="1:23" ht="13.5">
      <c r="A26" s="35"/>
      <c r="B26" s="25" t="s">
        <v>36</v>
      </c>
      <c r="C26" s="26">
        <v>586</v>
      </c>
      <c r="D26" s="26">
        <v>113</v>
      </c>
      <c r="E26" s="26">
        <v>24</v>
      </c>
      <c r="F26" s="27">
        <f>E26/D26</f>
        <v>0.21238938053097345</v>
      </c>
      <c r="G26" s="26">
        <v>89</v>
      </c>
      <c r="H26" s="26">
        <v>24</v>
      </c>
      <c r="I26" s="26">
        <v>5</v>
      </c>
      <c r="J26" s="26">
        <v>253</v>
      </c>
      <c r="K26" s="26">
        <v>1</v>
      </c>
      <c r="L26" s="26">
        <v>866593</v>
      </c>
      <c r="M26" s="28">
        <f>C26/L26</f>
        <v>0.0006762113241163961</v>
      </c>
      <c r="N26" s="26">
        <f>_xlfn.RANK.EQ(M26,M$4:M$49)</f>
        <v>23</v>
      </c>
      <c r="O26" s="26">
        <v>528</v>
      </c>
      <c r="P26" s="35"/>
      <c r="Q26" s="35"/>
      <c r="R26" s="35"/>
      <c r="S26" s="35"/>
      <c r="T26" s="35"/>
      <c r="U26" s="35"/>
      <c r="V26" s="35"/>
      <c r="W26" s="35"/>
    </row>
    <row r="27" spans="1:23" ht="13.5">
      <c r="A27" s="35"/>
      <c r="B27" s="25" t="s">
        <v>37</v>
      </c>
      <c r="C27" s="26">
        <v>431</v>
      </c>
      <c r="D27" s="26">
        <v>94</v>
      </c>
      <c r="E27" s="26">
        <v>28</v>
      </c>
      <c r="F27" s="27">
        <f>E27/D27</f>
        <v>0.2978723404255319</v>
      </c>
      <c r="G27" s="26">
        <v>66</v>
      </c>
      <c r="H27" s="26">
        <v>15</v>
      </c>
      <c r="I27" s="26">
        <v>5</v>
      </c>
      <c r="J27" s="26">
        <v>145</v>
      </c>
      <c r="K27" s="26">
        <v>1</v>
      </c>
      <c r="L27" s="26">
        <v>866593</v>
      </c>
      <c r="M27" s="28">
        <f>C27/L27</f>
        <v>0.000497349967054892</v>
      </c>
      <c r="N27" s="26">
        <f>_xlfn.RANK.EQ(M27,M$4:M$49)</f>
        <v>24</v>
      </c>
      <c r="O27" s="26">
        <v>376</v>
      </c>
      <c r="P27" s="35"/>
      <c r="Q27" s="35"/>
      <c r="R27" s="35"/>
      <c r="S27" s="35"/>
      <c r="T27" s="35"/>
      <c r="U27" s="35"/>
      <c r="V27" s="35"/>
      <c r="W27" s="35"/>
    </row>
    <row r="28" spans="1:23" ht="13.5">
      <c r="A28" s="35"/>
      <c r="B28" s="25" t="s">
        <v>38</v>
      </c>
      <c r="C28" s="26">
        <v>342</v>
      </c>
      <c r="D28" s="26">
        <v>101</v>
      </c>
      <c r="E28" s="26">
        <v>13</v>
      </c>
      <c r="F28" s="27">
        <f>E28/D28</f>
        <v>0.12871287128712872</v>
      </c>
      <c r="G28" s="26">
        <v>88</v>
      </c>
      <c r="H28" s="26">
        <v>24</v>
      </c>
      <c r="I28" s="26">
        <v>3</v>
      </c>
      <c r="J28" s="26">
        <v>240</v>
      </c>
      <c r="K28" s="26">
        <v>1</v>
      </c>
      <c r="L28" s="26">
        <v>866593</v>
      </c>
      <c r="M28" s="28">
        <f>C28/L28</f>
        <v>0.00039464892977441544</v>
      </c>
      <c r="N28" s="26">
        <f>_xlfn.RANK.EQ(M28,M$4:M$49)</f>
        <v>25</v>
      </c>
      <c r="O28" s="26">
        <v>229</v>
      </c>
      <c r="P28" s="35"/>
      <c r="Q28" s="35"/>
      <c r="R28" s="35"/>
      <c r="S28" s="35"/>
      <c r="T28" s="35"/>
      <c r="U28" s="35"/>
      <c r="V28" s="35"/>
      <c r="W28" s="35"/>
    </row>
    <row r="29" spans="1:23" ht="13.5">
      <c r="A29" s="35"/>
      <c r="B29" s="25" t="s">
        <v>39</v>
      </c>
      <c r="C29" s="26">
        <v>281</v>
      </c>
      <c r="D29" s="26">
        <v>63</v>
      </c>
      <c r="E29" s="26">
        <v>10</v>
      </c>
      <c r="F29" s="27">
        <f>E29/D29</f>
        <v>0.15873015873015872</v>
      </c>
      <c r="G29" s="26">
        <v>53</v>
      </c>
      <c r="H29" s="26">
        <v>28</v>
      </c>
      <c r="I29" s="26">
        <v>4</v>
      </c>
      <c r="J29" s="26">
        <v>184</v>
      </c>
      <c r="K29" s="26">
        <v>1</v>
      </c>
      <c r="L29" s="26">
        <v>866593</v>
      </c>
      <c r="M29" s="28">
        <f>C29/L29</f>
        <v>0.00032425833118892027</v>
      </c>
      <c r="N29" s="26">
        <f>_xlfn.RANK.EQ(M29,M$4:M$49)</f>
        <v>26</v>
      </c>
      <c r="O29" s="26">
        <v>191</v>
      </c>
      <c r="P29" s="35"/>
      <c r="Q29" s="35"/>
      <c r="R29" s="35"/>
      <c r="S29" s="35"/>
      <c r="T29" s="35"/>
      <c r="U29" s="35"/>
      <c r="V29" s="35"/>
      <c r="W29" s="35"/>
    </row>
    <row r="30" spans="1:23" ht="13.5">
      <c r="A30" s="35"/>
      <c r="B30" s="25" t="s">
        <v>40</v>
      </c>
      <c r="C30" s="26">
        <v>215</v>
      </c>
      <c r="D30" s="26">
        <v>55</v>
      </c>
      <c r="E30" s="26">
        <v>18</v>
      </c>
      <c r="F30" s="27">
        <f>E30/D30</f>
        <v>0.32727272727272727</v>
      </c>
      <c r="G30" s="26">
        <v>37</v>
      </c>
      <c r="H30" s="26">
        <v>12</v>
      </c>
      <c r="I30" s="26">
        <v>4</v>
      </c>
      <c r="J30" s="26">
        <v>52</v>
      </c>
      <c r="K30" s="26">
        <v>1</v>
      </c>
      <c r="L30" s="26">
        <v>866593</v>
      </c>
      <c r="M30" s="28">
        <f>C30/L30</f>
        <v>0.00024809801140789273</v>
      </c>
      <c r="N30" s="26">
        <f>_xlfn.RANK.EQ(M30,M$4:M$49)</f>
        <v>27</v>
      </c>
      <c r="O30" s="26">
        <v>200</v>
      </c>
      <c r="P30" s="35"/>
      <c r="Q30" s="35"/>
      <c r="R30" s="35"/>
      <c r="S30" s="35"/>
      <c r="T30" s="35"/>
      <c r="U30" s="35"/>
      <c r="V30" s="35"/>
      <c r="W30" s="35"/>
    </row>
    <row r="31" spans="1:23" ht="13.5">
      <c r="A31" s="35"/>
      <c r="B31" s="25" t="s">
        <v>41</v>
      </c>
      <c r="C31" s="26">
        <v>198</v>
      </c>
      <c r="D31" s="26">
        <v>116</v>
      </c>
      <c r="E31" s="26">
        <v>20</v>
      </c>
      <c r="F31" s="27">
        <f>E31/D31</f>
        <v>0.1724137931034483</v>
      </c>
      <c r="G31" s="26">
        <v>96</v>
      </c>
      <c r="H31" s="26">
        <v>10</v>
      </c>
      <c r="I31" s="26">
        <v>2</v>
      </c>
      <c r="J31" s="26">
        <v>76</v>
      </c>
      <c r="K31" s="26">
        <v>1</v>
      </c>
      <c r="L31" s="26">
        <v>866593</v>
      </c>
      <c r="M31" s="28">
        <f>C31/L31</f>
        <v>0.00022848095934308263</v>
      </c>
      <c r="N31" s="26">
        <f>_xlfn.RANK.EQ(M31,M$4:M$49)</f>
        <v>28</v>
      </c>
      <c r="O31" s="26">
        <v>188</v>
      </c>
      <c r="P31" s="35"/>
      <c r="Q31" s="35"/>
      <c r="R31" s="35"/>
      <c r="S31" s="35"/>
      <c r="T31" s="35"/>
      <c r="U31" s="35"/>
      <c r="V31" s="35"/>
      <c r="W31" s="35"/>
    </row>
    <row r="32" spans="1:23" ht="13.5">
      <c r="A32" s="35"/>
      <c r="B32" s="25" t="s">
        <v>42</v>
      </c>
      <c r="C32" s="26">
        <v>160</v>
      </c>
      <c r="D32" s="26">
        <v>72</v>
      </c>
      <c r="E32" s="26">
        <v>16</v>
      </c>
      <c r="F32" s="27">
        <f>E32/D32</f>
        <v>0.2222222222222222</v>
      </c>
      <c r="G32" s="26">
        <v>56</v>
      </c>
      <c r="H32" s="26">
        <v>10</v>
      </c>
      <c r="I32" s="26">
        <v>2</v>
      </c>
      <c r="J32" s="26">
        <v>29</v>
      </c>
      <c r="K32" s="26">
        <v>1</v>
      </c>
      <c r="L32" s="26">
        <v>866593</v>
      </c>
      <c r="M32" s="28">
        <f>C32/L32</f>
        <v>0.00018463107825703647</v>
      </c>
      <c r="N32" s="26">
        <f>_xlfn.RANK.EQ(M32,M$4:M$49)</f>
        <v>29</v>
      </c>
      <c r="O32" s="26">
        <v>153</v>
      </c>
      <c r="P32" s="35"/>
      <c r="Q32" s="35"/>
      <c r="R32" s="35"/>
      <c r="S32" s="35"/>
      <c r="T32" s="35"/>
      <c r="U32" s="35"/>
      <c r="V32" s="35"/>
      <c r="W32" s="35"/>
    </row>
    <row r="33" spans="1:23" ht="13.5">
      <c r="A33" s="35"/>
      <c r="B33" s="25" t="s">
        <v>44</v>
      </c>
      <c r="C33" s="26">
        <v>133</v>
      </c>
      <c r="D33" s="26">
        <v>36</v>
      </c>
      <c r="E33" s="26">
        <v>10</v>
      </c>
      <c r="F33" s="27">
        <f>E33/D33</f>
        <v>0.2777777777777778</v>
      </c>
      <c r="G33" s="26">
        <v>26</v>
      </c>
      <c r="H33" s="26">
        <v>13</v>
      </c>
      <c r="I33" s="26">
        <v>4</v>
      </c>
      <c r="J33" s="26">
        <v>87</v>
      </c>
      <c r="K33" s="26">
        <v>1</v>
      </c>
      <c r="L33" s="26">
        <v>866593</v>
      </c>
      <c r="M33" s="28">
        <f>C33/L33</f>
        <v>0.00015347458380116156</v>
      </c>
      <c r="N33" s="26">
        <f>_xlfn.RANK.EQ(M33,M$4:M$49)</f>
        <v>30</v>
      </c>
      <c r="O33" s="26">
        <v>125</v>
      </c>
      <c r="P33" s="35"/>
      <c r="Q33" s="35"/>
      <c r="R33" s="35"/>
      <c r="S33" s="35"/>
      <c r="T33" s="35"/>
      <c r="U33" s="35"/>
      <c r="V33" s="35"/>
      <c r="W33" s="35"/>
    </row>
    <row r="34" spans="1:23" ht="13.5">
      <c r="A34" s="35"/>
      <c r="B34" s="25" t="s">
        <v>43</v>
      </c>
      <c r="C34" s="26">
        <v>130</v>
      </c>
      <c r="D34" s="26">
        <v>29</v>
      </c>
      <c r="E34" s="26">
        <v>9</v>
      </c>
      <c r="F34" s="27">
        <f>E34/D34</f>
        <v>0.3103448275862069</v>
      </c>
      <c r="G34" s="26">
        <v>20</v>
      </c>
      <c r="H34" s="26">
        <v>14</v>
      </c>
      <c r="I34" s="26">
        <v>4</v>
      </c>
      <c r="J34" s="26">
        <v>88</v>
      </c>
      <c r="K34" s="26">
        <v>1</v>
      </c>
      <c r="L34" s="26">
        <v>866593</v>
      </c>
      <c r="M34" s="28">
        <f>C34/L34</f>
        <v>0.00015001275108384213</v>
      </c>
      <c r="N34" s="26">
        <f>_xlfn.RANK.EQ(M34,M$4:M$49)</f>
        <v>31</v>
      </c>
      <c r="O34" s="26">
        <v>107</v>
      </c>
      <c r="P34" s="35"/>
      <c r="Q34" s="35"/>
      <c r="R34" s="35"/>
      <c r="S34" s="35"/>
      <c r="T34" s="35"/>
      <c r="U34" s="35"/>
      <c r="V34" s="35"/>
      <c r="W34" s="35"/>
    </row>
    <row r="35" spans="1:23" ht="13.5">
      <c r="A35" s="35"/>
      <c r="B35" s="25" t="s">
        <v>45</v>
      </c>
      <c r="C35" s="26">
        <v>111</v>
      </c>
      <c r="D35" s="26">
        <v>48</v>
      </c>
      <c r="E35" s="26">
        <v>14</v>
      </c>
      <c r="F35" s="27">
        <f>E35/D35</f>
        <v>0.2916666666666667</v>
      </c>
      <c r="G35" s="26">
        <v>34</v>
      </c>
      <c r="H35" s="26">
        <v>8</v>
      </c>
      <c r="I35" s="26">
        <v>2</v>
      </c>
      <c r="J35" s="26">
        <v>47</v>
      </c>
      <c r="K35" s="26">
        <v>1</v>
      </c>
      <c r="L35" s="26">
        <v>866593</v>
      </c>
      <c r="M35" s="28">
        <f>C35/L35</f>
        <v>0.00012808781054081904</v>
      </c>
      <c r="N35" s="26">
        <f>_xlfn.RANK.EQ(M35,M$4:M$49)</f>
        <v>32</v>
      </c>
      <c r="O35" s="26">
        <v>95</v>
      </c>
      <c r="P35" s="35"/>
      <c r="Q35" s="35"/>
      <c r="R35" s="35"/>
      <c r="S35" s="35"/>
      <c r="T35" s="35"/>
      <c r="U35" s="35"/>
      <c r="V35" s="35"/>
      <c r="W35" s="35"/>
    </row>
    <row r="36" spans="1:23" ht="13.5">
      <c r="A36" s="35"/>
      <c r="B36" s="25" t="s">
        <v>46</v>
      </c>
      <c r="C36" s="26">
        <v>84</v>
      </c>
      <c r="D36" s="26">
        <v>132</v>
      </c>
      <c r="E36" s="26">
        <v>16</v>
      </c>
      <c r="F36" s="27">
        <f>E36/D36</f>
        <v>0.12121212121212122</v>
      </c>
      <c r="G36" s="26">
        <v>116</v>
      </c>
      <c r="H36" s="26">
        <v>5</v>
      </c>
      <c r="I36" s="26">
        <v>1</v>
      </c>
      <c r="J36" s="26">
        <v>28</v>
      </c>
      <c r="K36" s="26">
        <v>1</v>
      </c>
      <c r="L36" s="26">
        <v>866593</v>
      </c>
      <c r="M36" s="28">
        <f>C36/L36</f>
        <v>9.693131608494415E-05</v>
      </c>
      <c r="N36" s="26">
        <f>_xlfn.RANK.EQ(M36,M$4:M$49)</f>
        <v>33</v>
      </c>
      <c r="O36" s="26">
        <v>67</v>
      </c>
      <c r="P36" s="35"/>
      <c r="Q36" s="35"/>
      <c r="R36" s="35"/>
      <c r="S36" s="35"/>
      <c r="T36" s="35"/>
      <c r="U36" s="35"/>
      <c r="V36" s="35"/>
      <c r="W36" s="35"/>
    </row>
    <row r="37" spans="1:23" ht="13.5">
      <c r="A37" s="35"/>
      <c r="B37" s="25" t="s">
        <v>47</v>
      </c>
      <c r="C37" s="26">
        <v>76</v>
      </c>
      <c r="D37" s="26">
        <v>83</v>
      </c>
      <c r="E37" s="26">
        <v>14</v>
      </c>
      <c r="F37" s="27">
        <f>E37/D37</f>
        <v>0.1686746987951807</v>
      </c>
      <c r="G37" s="26">
        <v>69</v>
      </c>
      <c r="H37" s="26">
        <v>5</v>
      </c>
      <c r="I37" s="26">
        <v>1</v>
      </c>
      <c r="J37" s="26">
        <v>22</v>
      </c>
      <c r="K37" s="26">
        <v>1</v>
      </c>
      <c r="L37" s="26">
        <v>866593</v>
      </c>
      <c r="M37" s="28">
        <f>C37/L37</f>
        <v>8.769976217209231E-05</v>
      </c>
      <c r="N37" s="26">
        <f>_xlfn.RANK.EQ(M37,M$4:M$49)</f>
        <v>34</v>
      </c>
      <c r="O37" s="26">
        <v>59</v>
      </c>
      <c r="P37" s="35"/>
      <c r="Q37" s="35"/>
      <c r="R37" s="35"/>
      <c r="S37" s="35"/>
      <c r="T37" s="35"/>
      <c r="U37" s="35"/>
      <c r="V37" s="35"/>
      <c r="W37" s="35"/>
    </row>
    <row r="38" spans="1:23" ht="13.5">
      <c r="A38" s="35"/>
      <c r="B38" s="25" t="s">
        <v>48</v>
      </c>
      <c r="C38" s="26">
        <v>75</v>
      </c>
      <c r="D38" s="26">
        <v>41</v>
      </c>
      <c r="E38" s="26">
        <v>6</v>
      </c>
      <c r="F38" s="27">
        <f>E38/D38</f>
        <v>0.14634146341463414</v>
      </c>
      <c r="G38" s="26">
        <v>35</v>
      </c>
      <c r="H38" s="26">
        <v>13</v>
      </c>
      <c r="I38" s="26">
        <v>2</v>
      </c>
      <c r="J38" s="26">
        <v>49</v>
      </c>
      <c r="K38" s="26">
        <v>1</v>
      </c>
      <c r="L38" s="26">
        <v>866593</v>
      </c>
      <c r="M38" s="28">
        <f>C38/L38</f>
        <v>8.654581793298585E-05</v>
      </c>
      <c r="N38" s="26">
        <f>_xlfn.RANK.EQ(M38,M$4:M$49)</f>
        <v>35</v>
      </c>
      <c r="O38" s="26">
        <v>64</v>
      </c>
      <c r="P38" s="35"/>
      <c r="Q38" s="35"/>
      <c r="R38" s="35"/>
      <c r="S38" s="35"/>
      <c r="T38" s="35"/>
      <c r="U38" s="35"/>
      <c r="V38" s="35"/>
      <c r="W38" s="35"/>
    </row>
    <row r="39" spans="1:23" ht="13.5">
      <c r="A39" s="35"/>
      <c r="B39" s="25" t="s">
        <v>49</v>
      </c>
      <c r="C39" s="26">
        <v>75</v>
      </c>
      <c r="D39" s="26">
        <v>41</v>
      </c>
      <c r="E39" s="26">
        <v>7</v>
      </c>
      <c r="F39" s="27">
        <f>E39/D39</f>
        <v>0.17073170731707318</v>
      </c>
      <c r="G39" s="26">
        <v>34</v>
      </c>
      <c r="H39" s="26">
        <v>11</v>
      </c>
      <c r="I39" s="26">
        <v>2</v>
      </c>
      <c r="J39" s="26">
        <v>41</v>
      </c>
      <c r="K39" s="26">
        <v>4</v>
      </c>
      <c r="L39" s="26">
        <v>866593</v>
      </c>
      <c r="M39" s="28">
        <f>C39/L39</f>
        <v>8.654581793298585E-05</v>
      </c>
      <c r="N39" s="26">
        <f>_xlfn.RANK.EQ(M39,M$4:M$49)</f>
        <v>35</v>
      </c>
      <c r="O39" s="26">
        <v>70</v>
      </c>
      <c r="P39" s="35"/>
      <c r="Q39" s="35"/>
      <c r="R39" s="35"/>
      <c r="S39" s="35"/>
      <c r="T39" s="35"/>
      <c r="U39" s="35"/>
      <c r="V39" s="35"/>
      <c r="W39" s="35"/>
    </row>
    <row r="40" spans="1:23" ht="13.5">
      <c r="A40" s="35"/>
      <c r="B40" s="25" t="s">
        <v>50</v>
      </c>
      <c r="C40" s="26">
        <v>61</v>
      </c>
      <c r="D40" s="26">
        <v>15</v>
      </c>
      <c r="E40" s="26">
        <v>6</v>
      </c>
      <c r="F40" s="27">
        <f>E40/D40</f>
        <v>0.4</v>
      </c>
      <c r="G40" s="26">
        <v>9</v>
      </c>
      <c r="H40" s="26">
        <v>10</v>
      </c>
      <c r="I40" s="26">
        <v>4</v>
      </c>
      <c r="J40" s="26">
        <v>32</v>
      </c>
      <c r="K40" s="26">
        <v>1</v>
      </c>
      <c r="L40" s="26">
        <v>866593</v>
      </c>
      <c r="M40" s="28">
        <f>C40/L40</f>
        <v>7.039059858549516E-05</v>
      </c>
      <c r="N40" s="26">
        <f>_xlfn.RANK.EQ(M40,M$4:M$49)</f>
        <v>37</v>
      </c>
      <c r="O40" s="26">
        <v>56</v>
      </c>
      <c r="P40" s="35"/>
      <c r="Q40" s="35"/>
      <c r="R40" s="35"/>
      <c r="S40" s="35"/>
      <c r="T40" s="35"/>
      <c r="U40" s="35"/>
      <c r="V40" s="35"/>
      <c r="W40" s="35"/>
    </row>
    <row r="41" spans="1:23" ht="13.5">
      <c r="A41" s="35"/>
      <c r="B41" s="25" t="s">
        <v>51</v>
      </c>
      <c r="C41" s="26">
        <v>59</v>
      </c>
      <c r="D41" s="26">
        <v>14</v>
      </c>
      <c r="E41" s="26">
        <v>3</v>
      </c>
      <c r="F41" s="27">
        <f>E41/D41</f>
        <v>0.21428571428571427</v>
      </c>
      <c r="G41" s="26">
        <v>11</v>
      </c>
      <c r="H41" s="26">
        <v>20</v>
      </c>
      <c r="I41" s="26">
        <v>4</v>
      </c>
      <c r="J41" s="26">
        <v>57</v>
      </c>
      <c r="K41" s="26">
        <v>1</v>
      </c>
      <c r="L41" s="26">
        <v>866593</v>
      </c>
      <c r="M41" s="28">
        <f>C41/L41</f>
        <v>6.80827101072822E-05</v>
      </c>
      <c r="N41" s="26">
        <f>_xlfn.RANK.EQ(M41,M$4:M$49)</f>
        <v>38</v>
      </c>
      <c r="O41" s="26">
        <v>48</v>
      </c>
      <c r="P41" s="35"/>
      <c r="Q41" s="35"/>
      <c r="R41" s="35"/>
      <c r="S41" s="35"/>
      <c r="T41" s="35"/>
      <c r="U41" s="35"/>
      <c r="V41" s="35"/>
      <c r="W41" s="35"/>
    </row>
    <row r="42" spans="1:23" ht="13.5">
      <c r="A42" s="35"/>
      <c r="B42" s="25" t="s">
        <v>52</v>
      </c>
      <c r="C42" s="26">
        <v>35</v>
      </c>
      <c r="D42" s="26">
        <v>10</v>
      </c>
      <c r="E42" s="26">
        <v>4</v>
      </c>
      <c r="F42" s="27">
        <f>E42/D42</f>
        <v>0.4</v>
      </c>
      <c r="G42" s="26">
        <v>6</v>
      </c>
      <c r="H42" s="26">
        <v>9</v>
      </c>
      <c r="I42" s="26">
        <v>4</v>
      </c>
      <c r="J42" s="26">
        <v>21</v>
      </c>
      <c r="K42" s="26">
        <v>1</v>
      </c>
      <c r="L42" s="26">
        <v>866593</v>
      </c>
      <c r="M42" s="28">
        <f>C42/L42</f>
        <v>4.038804836872673E-05</v>
      </c>
      <c r="N42" s="26">
        <f>_xlfn.RANK.EQ(M42,M$4:M$49)</f>
        <v>39</v>
      </c>
      <c r="O42" s="26">
        <v>28</v>
      </c>
      <c r="P42" s="35"/>
      <c r="Q42" s="35"/>
      <c r="R42" s="35"/>
      <c r="S42" s="35"/>
      <c r="T42" s="35"/>
      <c r="U42" s="35"/>
      <c r="V42" s="35"/>
      <c r="W42" s="35"/>
    </row>
    <row r="43" spans="1:23" ht="13.5">
      <c r="A43" s="35"/>
      <c r="B43" s="25" t="s">
        <v>53</v>
      </c>
      <c r="C43" s="26">
        <v>24</v>
      </c>
      <c r="D43" s="26">
        <v>95</v>
      </c>
      <c r="E43" s="26">
        <v>16</v>
      </c>
      <c r="F43" s="27">
        <f>E43/D43</f>
        <v>0.16842105263157894</v>
      </c>
      <c r="G43" s="26">
        <v>79</v>
      </c>
      <c r="H43" s="26">
        <v>2</v>
      </c>
      <c r="I43" s="26">
        <v>0</v>
      </c>
      <c r="J43" s="26">
        <v>4</v>
      </c>
      <c r="K43" s="26">
        <v>1</v>
      </c>
      <c r="L43" s="26">
        <v>866593</v>
      </c>
      <c r="M43" s="28">
        <f>C43/L43</f>
        <v>2.7694661738555468E-05</v>
      </c>
      <c r="N43" s="26">
        <f>_xlfn.RANK.EQ(M43,M$4:M$49)</f>
        <v>40</v>
      </c>
      <c r="O43" s="26">
        <v>18</v>
      </c>
      <c r="P43" s="35"/>
      <c r="Q43" s="35"/>
      <c r="R43" s="35"/>
      <c r="S43" s="35"/>
      <c r="T43" s="35"/>
      <c r="U43" s="35"/>
      <c r="V43" s="35"/>
      <c r="W43" s="35"/>
    </row>
    <row r="44" spans="1:23" ht="13.5">
      <c r="A44" s="35"/>
      <c r="B44" s="25" t="s">
        <v>54</v>
      </c>
      <c r="C44" s="26">
        <v>14</v>
      </c>
      <c r="D44" s="26">
        <v>68</v>
      </c>
      <c r="E44" s="26">
        <v>6</v>
      </c>
      <c r="F44" s="27">
        <f>E44/D44</f>
        <v>0.08823529411764706</v>
      </c>
      <c r="G44" s="26">
        <v>62</v>
      </c>
      <c r="H44" s="26">
        <v>2</v>
      </c>
      <c r="I44" s="26">
        <v>0</v>
      </c>
      <c r="J44" s="26">
        <v>6</v>
      </c>
      <c r="K44" s="26">
        <v>1</v>
      </c>
      <c r="L44" s="26">
        <v>866593</v>
      </c>
      <c r="M44" s="28">
        <f>C44/L44</f>
        <v>1.6155219347490692E-05</v>
      </c>
      <c r="N44" s="26">
        <f>_xlfn.RANK.EQ(M44,M$4:M$49)</f>
        <v>41</v>
      </c>
      <c r="O44" s="26">
        <v>13</v>
      </c>
      <c r="P44" s="35"/>
      <c r="Q44" s="35"/>
      <c r="R44" s="35"/>
      <c r="S44" s="35"/>
      <c r="T44" s="35"/>
      <c r="U44" s="35"/>
      <c r="V44" s="35"/>
      <c r="W44" s="35"/>
    </row>
    <row r="45" spans="1:23" ht="13.5">
      <c r="A45" s="35"/>
      <c r="B45" s="25" t="s">
        <v>55</v>
      </c>
      <c r="C45" s="26">
        <v>8</v>
      </c>
      <c r="D45" s="26">
        <v>10</v>
      </c>
      <c r="E45" s="26">
        <v>4</v>
      </c>
      <c r="F45" s="27">
        <f>E45/D45</f>
        <v>0.4</v>
      </c>
      <c r="G45" s="26">
        <v>6</v>
      </c>
      <c r="H45" s="26">
        <v>2</v>
      </c>
      <c r="I45" s="26">
        <v>1</v>
      </c>
      <c r="J45" s="26">
        <v>4</v>
      </c>
      <c r="K45" s="26">
        <v>1</v>
      </c>
      <c r="L45" s="26">
        <v>866593</v>
      </c>
      <c r="M45" s="28">
        <f>C45/L45</f>
        <v>9.231553912851823E-06</v>
      </c>
      <c r="N45" s="26">
        <f>_xlfn.RANK.EQ(M45,M$4:M$49)</f>
        <v>42</v>
      </c>
      <c r="O45" s="26">
        <v>7</v>
      </c>
      <c r="P45" s="35"/>
      <c r="Q45" s="35"/>
      <c r="R45" s="35"/>
      <c r="S45" s="35"/>
      <c r="T45" s="35"/>
      <c r="U45" s="35"/>
      <c r="V45" s="35"/>
      <c r="W45" s="35"/>
    </row>
    <row r="46" spans="1:23" ht="13.5">
      <c r="A46" s="35"/>
      <c r="B46" s="25" t="s">
        <v>56</v>
      </c>
      <c r="C46" s="26">
        <v>6</v>
      </c>
      <c r="D46" s="26">
        <v>9</v>
      </c>
      <c r="E46" s="26">
        <v>4</v>
      </c>
      <c r="F46" s="27">
        <f>E46/D46</f>
        <v>0.4444444444444444</v>
      </c>
      <c r="G46" s="26">
        <v>5</v>
      </c>
      <c r="H46" s="26">
        <v>2</v>
      </c>
      <c r="I46" s="26">
        <v>1</v>
      </c>
      <c r="J46" s="26">
        <v>3</v>
      </c>
      <c r="K46" s="26">
        <v>1</v>
      </c>
      <c r="L46" s="26">
        <v>866593</v>
      </c>
      <c r="M46" s="28">
        <f>C46/L46</f>
        <v>6.923665434638867E-06</v>
      </c>
      <c r="N46" s="26">
        <f>_xlfn.RANK.EQ(M46,M$4:M$49)</f>
        <v>43</v>
      </c>
      <c r="O46" s="26">
        <v>6</v>
      </c>
      <c r="P46" s="35"/>
      <c r="Q46" s="35"/>
      <c r="R46" s="35"/>
      <c r="S46" s="35"/>
      <c r="T46" s="35"/>
      <c r="U46" s="35"/>
      <c r="V46" s="35"/>
      <c r="W46" s="35"/>
    </row>
    <row r="47" spans="1:23" ht="13.5">
      <c r="A47" s="35"/>
      <c r="B47" s="25" t="s">
        <v>57</v>
      </c>
      <c r="C47" s="26">
        <v>5</v>
      </c>
      <c r="D47" s="26">
        <v>9</v>
      </c>
      <c r="E47" s="26">
        <v>1</v>
      </c>
      <c r="F47" s="27">
        <f>E47/D47</f>
        <v>0.1111111111111111</v>
      </c>
      <c r="G47" s="26">
        <v>8</v>
      </c>
      <c r="H47" s="26">
        <v>5</v>
      </c>
      <c r="I47" s="26">
        <v>1</v>
      </c>
      <c r="J47" s="26">
        <v>5</v>
      </c>
      <c r="K47" s="26">
        <v>5</v>
      </c>
      <c r="L47" s="26">
        <v>866593</v>
      </c>
      <c r="M47" s="28">
        <f>C47/L47</f>
        <v>5.76972119553239E-06</v>
      </c>
      <c r="N47" s="26">
        <f>_xlfn.RANK.EQ(M47,M$4:M$49)</f>
        <v>44</v>
      </c>
      <c r="O47" s="26">
        <v>5</v>
      </c>
      <c r="P47" s="35"/>
      <c r="Q47" s="35"/>
      <c r="R47" s="35"/>
      <c r="S47" s="35"/>
      <c r="T47" s="35"/>
      <c r="U47" s="35"/>
      <c r="V47" s="35"/>
      <c r="W47" s="35"/>
    </row>
    <row r="48" spans="1:23" ht="13.5">
      <c r="A48" s="35"/>
      <c r="B48" s="25" t="s">
        <v>58</v>
      </c>
      <c r="C48" s="26">
        <v>5</v>
      </c>
      <c r="D48" s="26">
        <v>7</v>
      </c>
      <c r="E48" s="26">
        <v>3</v>
      </c>
      <c r="F48" s="27">
        <f>E48/D48</f>
        <v>0.42857142857142855</v>
      </c>
      <c r="G48" s="26">
        <v>4</v>
      </c>
      <c r="H48" s="26">
        <v>2</v>
      </c>
      <c r="I48" s="26">
        <v>1</v>
      </c>
      <c r="J48" s="26">
        <v>3</v>
      </c>
      <c r="K48" s="26">
        <v>1</v>
      </c>
      <c r="L48" s="26">
        <v>866593</v>
      </c>
      <c r="M48" s="28">
        <f>C48/L48</f>
        <v>5.76972119553239E-06</v>
      </c>
      <c r="N48" s="26">
        <f>_xlfn.RANK.EQ(M48,M$4:M$49)</f>
        <v>44</v>
      </c>
      <c r="O48" s="26">
        <v>4</v>
      </c>
      <c r="P48" s="35"/>
      <c r="Q48" s="35"/>
      <c r="R48" s="35"/>
      <c r="S48" s="35"/>
      <c r="T48" s="35"/>
      <c r="U48" s="35"/>
      <c r="V48" s="35"/>
      <c r="W48" s="35"/>
    </row>
    <row r="49" spans="1:23" ht="13.5">
      <c r="A49" s="35"/>
      <c r="B49" s="25" t="s">
        <v>59</v>
      </c>
      <c r="C49" s="26">
        <v>1</v>
      </c>
      <c r="D49" s="26">
        <v>2</v>
      </c>
      <c r="E49" s="26">
        <v>1</v>
      </c>
      <c r="F49" s="27">
        <f>E49/D49</f>
        <v>0.5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866593</v>
      </c>
      <c r="M49" s="28">
        <f>C49/L49</f>
        <v>1.153944239106478E-06</v>
      </c>
      <c r="N49" s="26">
        <f>_xlfn.RANK.EQ(M49,M$4:M$49)</f>
        <v>46</v>
      </c>
      <c r="O49" s="26">
        <v>1</v>
      </c>
      <c r="P49" s="35"/>
      <c r="Q49" s="35"/>
      <c r="R49" s="35"/>
      <c r="S49" s="35"/>
      <c r="T49" s="35"/>
      <c r="U49" s="35"/>
      <c r="V49" s="35"/>
      <c r="W49" s="35"/>
    </row>
    <row r="50" spans="1:23" ht="13.5">
      <c r="A50" s="35"/>
      <c r="B50" s="25" t="s">
        <v>60</v>
      </c>
      <c r="C50" s="29" t="s">
        <v>85</v>
      </c>
      <c r="D50" s="26">
        <v>4</v>
      </c>
      <c r="E50" s="29" t="s">
        <v>85</v>
      </c>
      <c r="F50" s="29" t="s">
        <v>85</v>
      </c>
      <c r="G50" s="26">
        <v>4</v>
      </c>
      <c r="H50" s="29" t="s">
        <v>85</v>
      </c>
      <c r="I50" s="29" t="s">
        <v>85</v>
      </c>
      <c r="J50" s="29" t="s">
        <v>85</v>
      </c>
      <c r="K50" s="29" t="s">
        <v>85</v>
      </c>
      <c r="L50" s="30">
        <v>866593</v>
      </c>
      <c r="M50" s="36" t="s">
        <v>85</v>
      </c>
      <c r="N50" s="36" t="s">
        <v>85</v>
      </c>
      <c r="O50" s="36" t="s">
        <v>85</v>
      </c>
      <c r="P50" s="35"/>
      <c r="Q50" s="35"/>
      <c r="R50" s="35"/>
      <c r="S50" s="35"/>
      <c r="T50" s="35"/>
      <c r="U50" s="35"/>
      <c r="V50" s="35"/>
      <c r="W50" s="35"/>
    </row>
    <row r="51" spans="1:23" ht="13.5">
      <c r="A51" s="35"/>
      <c r="B51" s="25" t="s">
        <v>61</v>
      </c>
      <c r="C51" s="29" t="s">
        <v>85</v>
      </c>
      <c r="D51" s="26">
        <v>4</v>
      </c>
      <c r="E51" s="29" t="s">
        <v>85</v>
      </c>
      <c r="F51" s="29" t="s">
        <v>85</v>
      </c>
      <c r="G51" s="26">
        <v>4</v>
      </c>
      <c r="H51" s="29" t="s">
        <v>85</v>
      </c>
      <c r="I51" s="29" t="s">
        <v>85</v>
      </c>
      <c r="J51" s="29" t="s">
        <v>85</v>
      </c>
      <c r="K51" s="29" t="s">
        <v>85</v>
      </c>
      <c r="L51" s="30">
        <v>866593</v>
      </c>
      <c r="M51" s="36" t="s">
        <v>85</v>
      </c>
      <c r="N51" s="36" t="s">
        <v>85</v>
      </c>
      <c r="O51" s="36" t="s">
        <v>85</v>
      </c>
      <c r="P51" s="35"/>
      <c r="Q51" s="35"/>
      <c r="R51" s="35"/>
      <c r="S51" s="35"/>
      <c r="T51" s="35"/>
      <c r="U51" s="35"/>
      <c r="V51" s="35"/>
      <c r="W51" s="35"/>
    </row>
    <row r="52" spans="1:23" ht="13.5">
      <c r="A52" s="35"/>
      <c r="B52" s="31" t="s">
        <v>8</v>
      </c>
      <c r="C52" s="32">
        <f>SUM(C4:C51)</f>
        <v>6960432</v>
      </c>
      <c r="D52" s="32">
        <f>SUM(D4:D51)</f>
        <v>135700</v>
      </c>
      <c r="E52" s="32">
        <f>SUM(E4:E51)</f>
        <v>41672</v>
      </c>
      <c r="F52" s="33">
        <f>E52/D52</f>
        <v>0.3070891672807664</v>
      </c>
      <c r="G52" s="32">
        <f>SUM(G4:G51)</f>
        <v>94028</v>
      </c>
      <c r="H52" s="32">
        <f>C52/E52</f>
        <v>167.02898828949895</v>
      </c>
      <c r="I52" s="32">
        <f>C52/D52</f>
        <v>51.29279292557111</v>
      </c>
      <c r="J52" s="32"/>
      <c r="K52" s="32"/>
      <c r="L52" s="32"/>
      <c r="M52" s="32"/>
      <c r="N52" s="34"/>
      <c r="O52" s="32">
        <f>SUM(O4:O51)</f>
        <v>3752878</v>
      </c>
      <c r="P52" s="35"/>
      <c r="Q52" s="35"/>
      <c r="R52" s="35"/>
      <c r="S52" s="35"/>
      <c r="T52" s="35"/>
      <c r="U52" s="35"/>
      <c r="V52" s="35"/>
      <c r="W52" s="35"/>
    </row>
    <row r="53" spans="1:23" ht="13.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</row>
    <row r="54" spans="1:23" ht="13.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pans="1:23" ht="13.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</row>
    <row r="56" spans="1:23" ht="13.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</row>
    <row r="57" spans="1:23" ht="13.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</row>
    <row r="58" spans="1:23" ht="13.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ht="13.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ht="13.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ht="13.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ht="13.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ht="13.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ht="13.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13.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13.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15" ht="13.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3.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cp:lastPrinted>2018-02-17T19:13:01Z</cp:lastPrinted>
  <dcterms:created xsi:type="dcterms:W3CDTF">2018-02-14T07:00:02Z</dcterms:created>
  <dcterms:modified xsi:type="dcterms:W3CDTF">2018-02-18T17:38:49Z</dcterms:modified>
  <cp:category/>
  <cp:version/>
  <cp:contentType/>
  <cp:contentStatus/>
</cp:coreProperties>
</file>